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 firstSheet="6" activeTab="8"/>
  </bookViews>
  <sheets>
    <sheet name="соц. услуги 1 полугодие 2025" sheetId="1" r:id="rId1"/>
    <sheet name="обстоятельства 2024 годовой" sheetId="2" state="hidden" r:id="rId2"/>
    <sheet name="ошибка" sheetId="3" state="hidden" r:id="rId3"/>
    <sheet name="сопровождение 2024 годовой" sheetId="4" state="hidden" r:id="rId4"/>
    <sheet name="соц.услуги годовой" sheetId="5" state="hidden" r:id="rId5"/>
    <sheet name="обстоятельства 1 полугодие2025 " sheetId="6" r:id="rId6"/>
    <sheet name="соц. услуги годовой 2025" sheetId="8" r:id="rId7"/>
    <sheet name="обстоятельства годовой 2025" sheetId="9" r:id="rId8"/>
    <sheet name="сопровождение годовой 2025" sheetId="10" r:id="rId9"/>
    <sheet name="Лист1" sheetId="11" r:id="rId10"/>
    <sheet name="Лист2" sheetId="12" r:id="rId11"/>
  </sheets>
  <calcPr calcId="144525"/>
</workbook>
</file>

<file path=xl/calcChain.xml><?xml version="1.0" encoding="utf-8"?>
<calcChain xmlns="http://schemas.openxmlformats.org/spreadsheetml/2006/main">
  <c r="L9" i="10" l="1"/>
  <c r="N6" i="9"/>
  <c r="U7" i="8"/>
  <c r="T7" i="8"/>
  <c r="K77" i="6"/>
  <c r="J77" i="6"/>
  <c r="M77" i="6" s="1"/>
  <c r="I77" i="6"/>
  <c r="H77" i="6"/>
  <c r="G77" i="6"/>
  <c r="F77" i="6"/>
  <c r="E77" i="6"/>
  <c r="D77" i="6"/>
  <c r="C77" i="6"/>
  <c r="B77" i="6"/>
  <c r="M76" i="6"/>
  <c r="M74" i="6"/>
  <c r="M72" i="6"/>
  <c r="M70" i="6"/>
  <c r="M66" i="6"/>
  <c r="M64" i="6"/>
  <c r="M62" i="6"/>
  <c r="M60" i="6"/>
  <c r="M57" i="6"/>
  <c r="M49" i="6"/>
  <c r="M47" i="6"/>
  <c r="M44" i="6"/>
  <c r="M42" i="6"/>
  <c r="M40" i="6"/>
  <c r="M39" i="6"/>
  <c r="M38" i="6"/>
  <c r="M37" i="6"/>
  <c r="M36" i="6"/>
  <c r="M34" i="6"/>
  <c r="M31" i="6"/>
  <c r="M29" i="6"/>
  <c r="M28" i="6"/>
  <c r="M26" i="6"/>
  <c r="M24" i="6"/>
  <c r="M23" i="6"/>
  <c r="M22" i="6"/>
  <c r="M20" i="6"/>
  <c r="M18" i="6"/>
  <c r="M16" i="6"/>
  <c r="M15" i="6"/>
  <c r="M13" i="6"/>
  <c r="M12" i="6"/>
  <c r="M11" i="6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AA54" i="5"/>
  <c r="AA41" i="5"/>
  <c r="AA36" i="5"/>
  <c r="AA29" i="5"/>
  <c r="AA25" i="5"/>
  <c r="AA19" i="5"/>
  <c r="AA8" i="5"/>
  <c r="G77" i="4"/>
  <c r="F77" i="4"/>
  <c r="E77" i="4"/>
  <c r="D77" i="4"/>
  <c r="C77" i="4"/>
  <c r="B77" i="4"/>
  <c r="T77" i="2"/>
  <c r="R77" i="2"/>
  <c r="P77" i="2"/>
  <c r="N77" i="2"/>
  <c r="L77" i="2"/>
  <c r="J77" i="2"/>
  <c r="H77" i="2"/>
  <c r="F77" i="2"/>
  <c r="D77" i="2"/>
  <c r="B77" i="2"/>
  <c r="U22" i="2"/>
  <c r="S22" i="2"/>
  <c r="Q22" i="2"/>
  <c r="O22" i="2"/>
  <c r="M22" i="2"/>
  <c r="I22" i="2"/>
  <c r="G22" i="2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T68" i="1"/>
  <c r="S68" i="1"/>
  <c r="T66" i="1"/>
  <c r="S66" i="1"/>
  <c r="T64" i="1"/>
  <c r="S64" i="1"/>
  <c r="T62" i="1"/>
  <c r="S62" i="1"/>
  <c r="T60" i="1"/>
  <c r="S60" i="1"/>
  <c r="T58" i="1"/>
  <c r="S58" i="1"/>
  <c r="T56" i="1"/>
  <c r="S56" i="1"/>
  <c r="T54" i="1"/>
  <c r="S54" i="1"/>
  <c r="T53" i="1"/>
  <c r="S53" i="1"/>
  <c r="T52" i="1"/>
  <c r="S52" i="1"/>
  <c r="T50" i="1"/>
  <c r="S50" i="1"/>
  <c r="T49" i="1"/>
  <c r="S49" i="1"/>
  <c r="T47" i="1"/>
  <c r="S47" i="1"/>
  <c r="T45" i="1"/>
  <c r="S45" i="1"/>
  <c r="T43" i="1"/>
  <c r="S43" i="1"/>
  <c r="T41" i="1"/>
  <c r="S41" i="1"/>
  <c r="T39" i="1"/>
  <c r="S39" i="1"/>
  <c r="T38" i="1"/>
  <c r="S38" i="1"/>
  <c r="T36" i="1"/>
  <c r="S36" i="1"/>
  <c r="T34" i="1"/>
  <c r="S34" i="1"/>
  <c r="T33" i="1"/>
  <c r="S33" i="1"/>
  <c r="T32" i="1"/>
  <c r="S32" i="1"/>
  <c r="T31" i="1"/>
  <c r="S31" i="1"/>
  <c r="T30" i="1"/>
  <c r="S30" i="1"/>
  <c r="T28" i="1"/>
  <c r="S28" i="1"/>
  <c r="T26" i="1"/>
  <c r="S26" i="1"/>
  <c r="T25" i="1"/>
  <c r="S25" i="1"/>
  <c r="T23" i="1"/>
  <c r="S23" i="1"/>
  <c r="T22" i="1"/>
  <c r="S22" i="1"/>
  <c r="T20" i="1"/>
  <c r="S20" i="1"/>
  <c r="T18" i="1"/>
  <c r="S18" i="1"/>
  <c r="T17" i="1"/>
  <c r="S17" i="1"/>
  <c r="T16" i="1"/>
  <c r="S16" i="1"/>
  <c r="T14" i="1"/>
  <c r="S14" i="1"/>
  <c r="T12" i="1"/>
  <c r="S12" i="1"/>
  <c r="T10" i="1"/>
  <c r="S10" i="1"/>
  <c r="T9" i="1"/>
  <c r="S9" i="1"/>
  <c r="T7" i="1"/>
  <c r="T69" i="1" s="1"/>
  <c r="S7" i="1"/>
  <c r="S69" i="1" s="1"/>
</calcChain>
</file>

<file path=xl/sharedStrings.xml><?xml version="1.0" encoding="utf-8"?>
<sst xmlns="http://schemas.openxmlformats.org/spreadsheetml/2006/main" count="626" uniqueCount="133">
  <si>
    <t>форма 6</t>
  </si>
  <si>
    <t>Сведения о предоставления социальных услуг за 1 полугодие 2025</t>
  </si>
  <si>
    <t>Наименование учреждений</t>
  </si>
  <si>
    <t>социально-бытовые</t>
  </si>
  <si>
    <t>социально-медицинские</t>
  </si>
  <si>
    <t>социально-психологические</t>
  </si>
  <si>
    <t>Социально-педагогические</t>
  </si>
  <si>
    <t>Социально-
трудовые</t>
  </si>
  <si>
    <t>Социально-
правовые</t>
  </si>
  <si>
    <t>Услуги в целях повышения коммуникативного потенциала получателей социальных услуг</t>
  </si>
  <si>
    <t>Срочные услуги</t>
  </si>
  <si>
    <t>социальные услуги, включенные в перечень социальных услуг субъекта Российской Федерации (единиц)</t>
  </si>
  <si>
    <r>
      <rPr>
        <sz val="10"/>
        <color theme="1"/>
        <rFont val="Liberation Sans"/>
      </rPr>
      <t xml:space="preserve">дополнительные </t>
    </r>
    <r>
      <rPr>
        <b/>
        <sz val="10"/>
        <color theme="1"/>
        <rFont val="Liberation Sans"/>
      </rPr>
      <t xml:space="preserve">(платные) социальные </t>
    </r>
    <r>
      <rPr>
        <sz val="10"/>
        <color theme="1"/>
        <rFont val="Liberation Sans"/>
      </rPr>
      <t>услуги, установленные в соответствии со статьей 11 Федерального закона от 28.12.2013 № 442-ФЗ</t>
    </r>
  </si>
  <si>
    <r>
      <rPr>
        <sz val="10"/>
        <color theme="1"/>
        <rFont val="Liberation Sans"/>
      </rPr>
      <t xml:space="preserve">дополнительные </t>
    </r>
    <r>
      <rPr>
        <b/>
        <sz val="10"/>
        <color theme="1"/>
        <rFont val="Liberation Sans"/>
      </rPr>
      <t xml:space="preserve">(платные) социальные услуги, </t>
    </r>
    <r>
      <rPr>
        <sz val="10"/>
        <color theme="1"/>
        <rFont val="Liberation Sans"/>
      </rPr>
      <t>установленные в соответствии со статьей 11 Федерального закона от 28.12.2013 № 442-ФЗ</t>
    </r>
  </si>
  <si>
    <t>социальные услуги, включенные в перечень социальных услуг субъекта Российской Федерации (единиц</t>
  </si>
  <si>
    <r>
      <rPr>
        <sz val="10"/>
        <color theme="1"/>
        <rFont val="Liberation Sans"/>
      </rPr>
      <t xml:space="preserve">дополнительные </t>
    </r>
    <r>
      <rPr>
        <b/>
        <sz val="10"/>
        <color theme="1"/>
        <rFont val="Liberation Sans"/>
      </rPr>
      <t>(платные) социальные услуги,</t>
    </r>
    <r>
      <rPr>
        <sz val="10"/>
        <color theme="1"/>
        <rFont val="Liberation Sans"/>
      </rPr>
      <t xml:space="preserve"> установленные в соответствии со статьей 11 Федерального закона от 28.12.2013 № 442-ФЗ</t>
    </r>
  </si>
  <si>
    <t>всего услуг бесплатно</t>
  </si>
  <si>
    <t>всего услуг платно</t>
  </si>
  <si>
    <t>Анжеро-Судженский городской округ</t>
  </si>
  <si>
    <t>МКУ АСГО «Реабилиационный Центр для детей и подростков с органичеными возможностями»</t>
  </si>
  <si>
    <t>МКУ АСГО «Социально-реабилиационный Центр для несовершеннолетних»</t>
  </si>
  <si>
    <t>Беловский городской округ</t>
  </si>
  <si>
    <t>МКУ «Социально-реабилитационный центр для несовершеннолетних «Теплый дом»</t>
  </si>
  <si>
    <t xml:space="preserve">МКУ "Центр социальной помощи семье и детям" </t>
  </si>
  <si>
    <t>Березовский городской округ</t>
  </si>
  <si>
    <t>МКУ «Социально-реабилитационный центр для несовершеннолетних «Берегиня»</t>
  </si>
  <si>
    <t>Калтанский городской округ</t>
  </si>
  <si>
    <t>МКУ «Центр социальной помощи семье и детям»</t>
  </si>
  <si>
    <t>Кемеровский городской округ</t>
  </si>
  <si>
    <t>ГАУ "Кемеровский реабилитационный центр для детей и подростков с ограниченными возможностями "Фламинго"</t>
  </si>
  <si>
    <t>МБУ «Центр социальной помощи семье и детям города Кемерово "Семейный Центр"</t>
  </si>
  <si>
    <t>ГКУ «Социально-реабилитационный центр для несовершеннолетних «Маленький принц»</t>
  </si>
  <si>
    <t>Киселевский городской округ</t>
  </si>
  <si>
    <t>МКУ «Социально-реабилитационный центр для несовершеннолетних «Доверие»</t>
  </si>
  <si>
    <t>Ленинск-Кузнецкий городской округ</t>
  </si>
  <si>
    <t>ГБУ "Ленинск -Кузнецкий реабилитационный центр для детей и подростров с ограниченными возможностями"</t>
  </si>
  <si>
    <t>МКУ «Социально-реабилитационный центр для несовершеннолетних «Радуга»</t>
  </si>
  <si>
    <t>Междуреченский городской округ</t>
  </si>
  <si>
    <t xml:space="preserve">МКУ «Центр социальной помощи семье и детям» </t>
  </si>
  <si>
    <t xml:space="preserve">МКУ «Социально-реабилитационный центр для несовершеннолетних» </t>
  </si>
  <si>
    <t>Мысковский городской округ</t>
  </si>
  <si>
    <t>МКУ «Социально-реабилитационныйцентр для несовершеннолетних»</t>
  </si>
  <si>
    <t>Новокузнецкий городской округ</t>
  </si>
  <si>
    <t>МКУ «Социально-реабилитационный центр для несовершеннолетних Алые паруса»</t>
  </si>
  <si>
    <t>МКУ «Социально-реабилитационный центр для несовершеннолетних «Уютный дом»</t>
  </si>
  <si>
    <t>МКУ «Социально-реабилитационный центр для несовершеннолетних «Полярная звезда»</t>
  </si>
  <si>
    <t>МКУ "Центр реабилитации детей и подростков с органиченными возможностями имени Л.В. Боряк"</t>
  </si>
  <si>
    <t>Осинниковский городской округ</t>
  </si>
  <si>
    <t>Прокопьевский городской округ</t>
  </si>
  <si>
    <t>ГБУ "Прокопьевский раебилитационный центр для детей и подростков с ограниченными возможностями "Радуга"</t>
  </si>
  <si>
    <t>МКУ «Социально-реабилитационный центр для несовершеннолетних «Алиса»</t>
  </si>
  <si>
    <t>Тайгинский городской округ</t>
  </si>
  <si>
    <t>МКУ «Социально-реабилитационный центр для несовершеннолетних»</t>
  </si>
  <si>
    <t>Юргинский городской округ</t>
  </si>
  <si>
    <t>Гурьевский муниципальный округ</t>
  </si>
  <si>
    <t>Крапивинский муниципальный округ</t>
  </si>
  <si>
    <t>ГКУ Крапивинский СРЦ</t>
  </si>
  <si>
    <t>Мариинский муниципальный район</t>
  </si>
  <si>
    <t>ГБУ "Мариинский реабилитационный центр для детей и подростков с ограниченными возможностями"</t>
  </si>
  <si>
    <t>Новокузнецкий муниципальный район</t>
  </si>
  <si>
    <t>МКУ «Центр социальной помощи семье и детям» МО «Новокузнецкого муниципального округа Кемеровской области — Кузбасса»</t>
  </si>
  <si>
    <t>Прокопьевский муниципальный округ</t>
  </si>
  <si>
    <t>Таштагольский муниципальный район</t>
  </si>
  <si>
    <t xml:space="preserve">МКУ «Социально-реабилитационный центр для несовершеннолетних» Таштагольского района </t>
  </si>
  <si>
    <t>Тисульский муниципальный район</t>
  </si>
  <si>
    <t xml:space="preserve">МКУ «Тисульский социально-реабилитационный центр для несовершеннолетних» </t>
  </si>
  <si>
    <t>Топкинский муниципальный округ</t>
  </si>
  <si>
    <t>МКУ «Топкинский социально-реабилитационный центр для несовершеннолетних»</t>
  </si>
  <si>
    <t>Тяжинский муниципальный округ</t>
  </si>
  <si>
    <t>Юргинский муниципальный округ</t>
  </si>
  <si>
    <t>Яйский муниципальный округ</t>
  </si>
  <si>
    <t>МКУ «Социально-реабилитационный центр для несовершеннолетних Яйского муниципального района»</t>
  </si>
  <si>
    <t>Яшкинский муниципальный округ</t>
  </si>
  <si>
    <t>ИТОГО</t>
  </si>
  <si>
    <t>Форма 5</t>
  </si>
  <si>
    <t>Сведения о ПСУ на 2024 год</t>
  </si>
  <si>
    <t>общая численность ПСУ в субъекте РФ (далее общая численность),(человек)</t>
  </si>
  <si>
    <t>доля от общей численности обратившихся за предоставление соц. услуг (%)</t>
  </si>
  <si>
    <t>обстоятельства, в связи с наличием которых граждан признаннуждающимся в социальном обслуживании</t>
  </si>
  <si>
    <t>получатели социальных услуг на основе договоров и разработанных индивидуальных программ</t>
  </si>
  <si>
    <t xml:space="preserve">полная или частичная утрата способности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 </t>
  </si>
  <si>
    <t>наличие в семье инвалида или инвалидов, в том числе ребенка-инвалида илии детей-инвалидов, нуждающихся в постоянном постороннем уходе</t>
  </si>
  <si>
    <t>наличие ребенка или детей (в том числе находящихся под опекой, попечительством), испытывающих трудности в социальной адаптации</t>
  </si>
  <si>
    <t>отсутствие возможности обеспечения ухода (в том числе временного) за инвалидом, ребенком, детьми, а также отсутствие попечения над ними</t>
  </si>
  <si>
    <t xml:space="preserve">наличие внутресемейного конфликта, в том числе с лицами с наркотической или алкогольной зависимостью, лицам,имеющими пристрастие к азартным играм, лицами, имеющим пристрастие к азартным играм, лицам, страющим психическими растройствами, наличие насилия в семье  </t>
  </si>
  <si>
    <t>отсутствие определенного места жительства, в том числе у лица, не достигшего возраста двадцати трех лет и завершившего пребывание в организации для детей-строт и детей, оставшихся без попечения родителей</t>
  </si>
  <si>
    <t xml:space="preserve">отсутствие работы и средств к существованию </t>
  </si>
  <si>
    <t>наличие иных обстоятельств, которые нормативными правовыми актами субъекта Российской Федерации признаны ухудщающими или способными ухудшить условия жизнедеятельности граждан</t>
  </si>
  <si>
    <t>признано нуждающимися (человек)</t>
  </si>
  <si>
    <t>доля от общей численности (%)</t>
  </si>
  <si>
    <t>численность человек</t>
  </si>
  <si>
    <t>Ленинск-Кузнецкий муниципальный округ</t>
  </si>
  <si>
    <t>МКУ «Социально-реабилитационный центр для несовершеннолетних «Надежда»</t>
  </si>
  <si>
    <t>0.51</t>
  </si>
  <si>
    <t>49.49</t>
  </si>
  <si>
    <t>Сведения о предоставления социальных услуг 2024</t>
  </si>
  <si>
    <t>дополнительные (платные) социальные услуги, установленные в соответствии со статьей 11 Федерального закона от 28.12.2013 № 442-ФЗ</t>
  </si>
  <si>
    <t>общее количество социальных услуг, включенных
в перечень социальных услуг субъекта
Российской Федерации (единиц)</t>
  </si>
  <si>
    <t>общее количество социальных услуг, включенных
в перечень социальных услуг субъекта
Российской Федерации (единиц</t>
  </si>
  <si>
    <t>МКУ "Топкинский социально-реабилитационный центр для несовершеннолетних"</t>
  </si>
  <si>
    <t>Сведения о предоставлении услуг, не относящихся к социальным услугам (социальное сопровождение)</t>
  </si>
  <si>
    <t xml:space="preserve">граждане, которым оказано содействие в предоставлении помощи, не относящиеся к социальным услугам (социальное сопровождение), всего </t>
  </si>
  <si>
    <t>в том числе</t>
  </si>
  <si>
    <t>медицинской</t>
  </si>
  <si>
    <t>психологической</t>
  </si>
  <si>
    <t>педагогической</t>
  </si>
  <si>
    <t>юридической</t>
  </si>
  <si>
    <t>социальной</t>
  </si>
  <si>
    <t>иной (указать наименование помощи)</t>
  </si>
  <si>
    <t>41 (натуральная помощь в виде детской одежды, обуви)</t>
  </si>
  <si>
    <t>568                                                                         (Консультативная помощь и профилактическая работа
клуба «Подросток и закон" с несовершеннолетними на базе центра и в образовательных учреждениях города, , родительского клуба "Семейный очаг". опровождение воспитанников на городское и областное МСЭ, следственный комитет, психологу и психиатру, на судебные процессы)</t>
  </si>
  <si>
    <t xml:space="preserve">45                                                                                 (Оказание помощи в оформлении документов, сопровождение специалиста для решения вопросов, которые гражданин не может решить самостоятельно. Доставка оборудования к месту проживания) </t>
  </si>
  <si>
    <t>283 (содействие в получении образования)</t>
  </si>
  <si>
    <t>467 (сопровождение для участия в городских и районных мероприятиях)</t>
  </si>
  <si>
    <t>35 (сопровождение членов семей УСВО; сопровождение детей из семей в СОП; содействие в оказании мат.помощи на устранение нарушений ПБ)</t>
  </si>
  <si>
    <t>34 (вещи б/у)</t>
  </si>
  <si>
    <r>
      <rPr>
        <b/>
        <sz val="10"/>
        <color theme="1"/>
        <rFont val="Liberation Sans"/>
      </rPr>
      <t xml:space="preserve">33 </t>
    </r>
    <r>
      <rPr>
        <sz val="10"/>
        <color theme="1"/>
        <rFont val="Liberation Sans"/>
      </rPr>
      <t xml:space="preserve">
(Сопровождение семей  эко-тур Музей заповедник под открытым небом «Томская писаница»
Сопровождение несовершеннолетних на цирковое представление г. Кемерово
«100 лет Ю. Никулину»
Сопровождение семей на Святой источник праведного воина Федора Ушакова)</t>
    </r>
  </si>
  <si>
    <t>7 (сопровождение в суде, на период дознания)</t>
  </si>
  <si>
    <t>2172 (проведение клуба "Шаг навстречу", оказание благотворительной помощи (вещи), интернет - консультиррование, летний отдых)</t>
  </si>
  <si>
    <t>4 помощь в виде бытовой химии, постельное белье и полотенце б/у</t>
  </si>
  <si>
    <t>52 (сопровождение семей участников СВО), 33 (сопровождение в суде, на дознании, следственных действиях )</t>
  </si>
  <si>
    <t>87 (сопровождение семей в суде, сопровождение членов семей погибших участников СВО, доставка вещей б/у к месту проживания ПСУ, сопровождение воспитанников на мероприятия,  содействие в сборе пакета документов на получение дополнительных мер социальной поддержки.)</t>
  </si>
  <si>
    <t>120(сопровождение воспитанников в больницу, в школу, на мероприятия,на суды)</t>
  </si>
  <si>
    <t>всего услуг</t>
  </si>
  <si>
    <t>Сведения о ПСУ за 1 полугодие 2025 год</t>
  </si>
  <si>
    <t>обстоятельства, в связи с наличием которых граждан признан нуждающимся в социальном обслуживании</t>
  </si>
  <si>
    <t xml:space="preserve">Самопроверка, общая сумма всех обстоятельств, в связи с наличием которых граждан признан нуждающимся в социальном обслуживании  </t>
  </si>
  <si>
    <t>почему разниться колонка 2 и сумма колонок 3-10</t>
  </si>
  <si>
    <t>самопроверка сумма в том числе</t>
  </si>
  <si>
    <t>Сведения о предоставления социальных услуг годовой 2025</t>
  </si>
  <si>
    <t>Сведения о ПСУ  годовой 2025 год</t>
  </si>
  <si>
    <t>годовой 2025</t>
  </si>
  <si>
    <t>Муниципальное казенное учреждение «Социально - реабилитационный центр для несовершеннолетних Яйского муниципального округа»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</si>
</sst>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0"/>
      <color theme="1"/>
      <name val="Liberation Sans"/>
    </font>
    <font>
      <sz val="11"/>
      <color theme="1"/>
      <name val="Calibri"/>
      <scheme val="minor"/>
    </font>
    <font>
      <sz val="11"/>
      <color rgb="FF9C0006"/>
      <name val="Calibri"/>
      <scheme val="minor"/>
    </font>
    <font>
      <sz val="16"/>
      <color theme="1"/>
      <name val="Liberation Sans"/>
    </font>
    <font>
      <sz val="12"/>
      <name val="Times New Roman"/>
    </font>
    <font>
      <sz val="8"/>
      <name val="Times New Roman"/>
    </font>
    <font>
      <sz val="8"/>
      <color theme="1"/>
      <name val="Liberation Sans"/>
    </font>
    <font>
      <sz val="12"/>
      <color indexed="2"/>
      <name val="Times New Roman"/>
    </font>
    <font>
      <sz val="12"/>
      <color theme="1"/>
      <name val="Times New Roman"/>
    </font>
    <font>
      <sz val="10"/>
      <color theme="0"/>
      <name val="Liberation Sans"/>
    </font>
    <font>
      <b/>
      <sz val="12"/>
      <color theme="1"/>
      <name val="Times New Roman"/>
    </font>
    <font>
      <b/>
      <sz val="12"/>
      <color theme="1"/>
      <name val="Liberation Sans"/>
    </font>
    <font>
      <sz val="14"/>
      <color theme="1"/>
      <name val="Liberation Sans"/>
    </font>
    <font>
      <sz val="18"/>
      <color theme="1"/>
      <name val="Liberation Sans"/>
    </font>
    <font>
      <b/>
      <sz val="12"/>
      <name val="Times New Roman"/>
    </font>
    <font>
      <sz val="11"/>
      <name val="Times New Roman"/>
    </font>
    <font>
      <b/>
      <sz val="10"/>
      <color theme="1"/>
      <name val="Liberation Sans"/>
    </font>
    <font>
      <b/>
      <sz val="11"/>
      <name val="Times New Roman"/>
    </font>
    <font>
      <sz val="10"/>
      <color indexed="2"/>
      <name val="Liberation Sans"/>
    </font>
    <font>
      <sz val="10"/>
      <name val="Liberation Sans"/>
    </font>
    <font>
      <sz val="12"/>
      <color theme="1"/>
      <name val="Liberation Sans"/>
    </font>
    <font>
      <sz val="20"/>
      <color theme="1"/>
      <name val="Liberation Sans"/>
    </font>
    <font>
      <b/>
      <sz val="14"/>
      <color theme="1"/>
      <name val="Liberation Sans"/>
    </font>
    <font>
      <sz val="10"/>
      <color theme="1"/>
      <name val="Liberation Sans"/>
    </font>
    <font>
      <i/>
      <sz val="12"/>
      <color theme="1"/>
      <name val="Times New Roman"/>
    </font>
    <font>
      <b/>
      <sz val="10"/>
      <color theme="1"/>
      <name val="Liberation Sans"/>
    </font>
    <font>
      <sz val="11"/>
      <color theme="1"/>
      <name val="Calibri"/>
      <scheme val="minor"/>
    </font>
    <font>
      <sz val="11"/>
      <name val="Calibri"/>
      <scheme val="minor"/>
    </font>
    <font>
      <sz val="11"/>
      <color theme="1"/>
      <name val="Times New Roman"/>
    </font>
    <font>
      <sz val="11"/>
      <color theme="1"/>
      <name val="Liberation Sans"/>
    </font>
    <font>
      <sz val="12"/>
      <color theme="1"/>
      <name val="Calibri"/>
      <scheme val="minor"/>
    </font>
    <font>
      <sz val="12"/>
      <name val="Arial"/>
    </font>
  </fonts>
  <fills count="28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  <bgColor rgb="FFFFC7CE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rgb="FFFFC000"/>
        <bgColor rgb="FFFFC000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rgb="FF00B0F0"/>
        <bgColor rgb="FF00B0F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indexed="2"/>
        <bgColor indexed="2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00B050"/>
        <bgColor rgb="FF00B050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rgb="FF0070C0"/>
        <bgColor rgb="FF0070C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/>
        <bgColor theme="9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8"/>
        <bgColor theme="8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4"/>
        <bgColor theme="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theme="1"/>
      </right>
      <top/>
      <bottom/>
      <diagonal/>
    </border>
    <border>
      <left style="thin">
        <color auto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2" borderId="0" applyFont="0" applyFill="0" applyBorder="0"/>
    <xf numFmtId="0" fontId="2" fillId="3" borderId="0" applyNumberFormat="0" applyBorder="0"/>
  </cellStyleXfs>
  <cellXfs count="426">
    <xf numFmtId="0" fontId="0" fillId="0" borderId="0" xfId="0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3" borderId="1" xfId="0" applyFill="1" applyBorder="1"/>
    <xf numFmtId="0" fontId="0" fillId="13" borderId="1" xfId="0" applyFill="1" applyBorder="1"/>
    <xf numFmtId="0" fontId="3" fillId="13" borderId="1" xfId="0" applyFont="1" applyFill="1" applyBorder="1"/>
    <xf numFmtId="0" fontId="3" fillId="13" borderId="1" xfId="0" applyFont="1" applyFill="1" applyBorder="1"/>
    <xf numFmtId="0" fontId="0" fillId="13" borderId="0" xfId="0" applyFill="1"/>
    <xf numFmtId="0" fontId="0" fillId="11" borderId="1" xfId="0" applyFill="1" applyBorder="1" applyAlignment="1">
      <alignment vertical="center"/>
    </xf>
    <xf numFmtId="0" fontId="0" fillId="0" borderId="0" xfId="0"/>
    <xf numFmtId="0" fontId="0" fillId="4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0" fillId="6" borderId="1" xfId="0" applyFill="1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0" fillId="8" borderId="1" xfId="0" applyFill="1" applyBorder="1" applyAlignment="1">
      <alignment horizontal="left" vertical="top" wrapText="1"/>
    </xf>
    <xf numFmtId="0" fontId="0" fillId="9" borderId="1" xfId="0" applyFill="1" applyBorder="1" applyAlignment="1">
      <alignment horizontal="left" vertical="top" wrapText="1"/>
    </xf>
    <xf numFmtId="0" fontId="0" fillId="10" borderId="1" xfId="0" applyFill="1" applyBorder="1" applyAlignment="1">
      <alignment horizontal="left" vertical="top" wrapText="1"/>
    </xf>
    <xf numFmtId="0" fontId="0" fillId="11" borderId="1" xfId="0" applyFill="1" applyBorder="1" applyAlignment="1">
      <alignment horizontal="left" vertical="top" wrapText="1"/>
    </xf>
    <xf numFmtId="0" fontId="0" fillId="12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8" fillId="1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7" fillId="14" borderId="3" xfId="0" applyFont="1" applyFill="1" applyBorder="1" applyAlignment="1">
      <alignment horizontal="left" vertical="top" wrapText="1"/>
    </xf>
    <xf numFmtId="0" fontId="0" fillId="5" borderId="0" xfId="0" applyFill="1" applyAlignment="1">
      <alignment horizontal="center" vertical="center"/>
    </xf>
    <xf numFmtId="0" fontId="8" fillId="13" borderId="3" xfId="0" applyFont="1" applyFill="1" applyBorder="1" applyAlignment="1">
      <alignment horizontal="left" vertical="top" wrapText="1"/>
    </xf>
    <xf numFmtId="0" fontId="7" fillId="13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top" wrapText="1"/>
    </xf>
    <xf numFmtId="0" fontId="0" fillId="11" borderId="3" xfId="0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left" vertical="top" wrapText="1"/>
    </xf>
    <xf numFmtId="0" fontId="0" fillId="11" borderId="3" xfId="0" applyFill="1" applyBorder="1" applyAlignment="1">
      <alignment horizontal="center" vertical="center"/>
    </xf>
    <xf numFmtId="0" fontId="7" fillId="13" borderId="3" xfId="0" applyFont="1" applyFill="1" applyBorder="1" applyAlignment="1">
      <alignment vertical="top"/>
    </xf>
    <xf numFmtId="0" fontId="7" fillId="13" borderId="3" xfId="0" applyFont="1" applyFill="1" applyBorder="1" applyAlignment="1">
      <alignment vertical="top" wrapText="1"/>
    </xf>
    <xf numFmtId="0" fontId="7" fillId="12" borderId="3" xfId="0" applyFont="1" applyFill="1" applyBorder="1" applyAlignment="1">
      <alignment vertical="top"/>
    </xf>
    <xf numFmtId="0" fontId="9" fillId="11" borderId="3" xfId="0" applyFont="1" applyFill="1" applyBorder="1" applyAlignment="1">
      <alignment horizontal="center" vertical="center"/>
    </xf>
    <xf numFmtId="0" fontId="9" fillId="13" borderId="0" xfId="0" applyFont="1" applyFill="1"/>
    <xf numFmtId="0" fontId="10" fillId="5" borderId="3" xfId="0" applyFont="1" applyFill="1" applyBorder="1" applyAlignment="1">
      <alignment horizontal="left" vertical="top" wrapText="1"/>
    </xf>
    <xf numFmtId="0" fontId="11" fillId="4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11" fillId="0" borderId="0" xfId="0" applyFont="1"/>
    <xf numFmtId="0" fontId="0" fillId="12" borderId="3" xfId="0" applyFill="1" applyBorder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12" fillId="0" borderId="0" xfId="0" applyFont="1"/>
    <xf numFmtId="0" fontId="1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16" fillId="0" borderId="0" xfId="0" applyFont="1"/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8" fillId="0" borderId="0" xfId="0" applyFont="1"/>
    <xf numFmtId="0" fontId="18" fillId="0" borderId="3" xfId="0" applyFont="1" applyBorder="1"/>
    <xf numFmtId="0" fontId="8" fillId="14" borderId="8" xfId="0" applyFont="1" applyFill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13" borderId="0" xfId="0" applyFont="1" applyFill="1" applyAlignment="1">
      <alignment horizontal="center" vertical="center" wrapText="1"/>
    </xf>
    <xf numFmtId="0" fontId="8" fillId="13" borderId="8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4" fillId="13" borderId="10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9" fontId="0" fillId="0" borderId="3" xfId="1" applyNumberFormat="1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 wrapText="1"/>
    </xf>
    <xf numFmtId="0" fontId="0" fillId="0" borderId="3" xfId="0" applyBorder="1"/>
    <xf numFmtId="0" fontId="11" fillId="5" borderId="0" xfId="0" applyFont="1" applyFill="1"/>
    <xf numFmtId="0" fontId="10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/>
    <xf numFmtId="0" fontId="0" fillId="0" borderId="13" xfId="0" applyBorder="1"/>
    <xf numFmtId="0" fontId="0" fillId="4" borderId="3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6" borderId="3" xfId="0" applyFill="1" applyBorder="1" applyAlignment="1">
      <alignment horizontal="left" vertical="top" wrapText="1"/>
    </xf>
    <xf numFmtId="0" fontId="0" fillId="15" borderId="3" xfId="0" applyFill="1" applyBorder="1" applyAlignment="1">
      <alignment horizontal="left" vertical="top" wrapText="1"/>
    </xf>
    <xf numFmtId="0" fontId="0" fillId="11" borderId="3" xfId="0" applyFill="1" applyBorder="1" applyAlignment="1">
      <alignment horizontal="left" vertical="top" wrapText="1"/>
    </xf>
    <xf numFmtId="0" fontId="0" fillId="9" borderId="3" xfId="0" applyFill="1" applyBorder="1" applyAlignment="1">
      <alignment horizontal="left" vertical="top" wrapText="1"/>
    </xf>
    <xf numFmtId="0" fontId="0" fillId="16" borderId="3" xfId="0" applyFill="1" applyBorder="1" applyAlignment="1">
      <alignment horizontal="left" vertical="top" wrapText="1"/>
    </xf>
    <xf numFmtId="0" fontId="0" fillId="0" borderId="3" xfId="0" applyBorder="1" applyAlignment="1">
      <alignment horizontal="justify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13" borderId="3" xfId="0" applyFill="1" applyBorder="1"/>
    <xf numFmtId="0" fontId="7" fillId="13" borderId="3" xfId="0" applyFont="1" applyFill="1" applyBorder="1" applyAlignment="1">
      <alignment horizontal="left" vertical="top"/>
    </xf>
    <xf numFmtId="0" fontId="10" fillId="13" borderId="3" xfId="0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8" fillId="14" borderId="3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/>
    <xf numFmtId="0" fontId="7" fillId="13" borderId="3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4" fillId="1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8" fillId="13" borderId="12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center"/>
    </xf>
    <xf numFmtId="0" fontId="0" fillId="0" borderId="7" xfId="0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15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0" fillId="0" borderId="0" xfId="0" applyAlignment="1">
      <alignment horizontal="center" vertical="top"/>
    </xf>
    <xf numFmtId="0" fontId="12" fillId="13" borderId="0" xfId="0" applyFont="1" applyFill="1"/>
    <xf numFmtId="0" fontId="0" fillId="13" borderId="0" xfId="0" applyFill="1" applyAlignment="1">
      <alignment horizontal="center" vertical="top"/>
    </xf>
    <xf numFmtId="0" fontId="0" fillId="13" borderId="7" xfId="0" applyFill="1" applyBorder="1"/>
    <xf numFmtId="0" fontId="14" fillId="15" borderId="3" xfId="0" applyFont="1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top"/>
    </xf>
    <xf numFmtId="0" fontId="0" fillId="0" borderId="0" xfId="0" applyAlignment="1">
      <alignment vertical="top"/>
    </xf>
    <xf numFmtId="0" fontId="15" fillId="5" borderId="3" xfId="0" applyFont="1" applyFill="1" applyBorder="1" applyAlignment="1">
      <alignment vertical="top" wrapText="1"/>
    </xf>
    <xf numFmtId="0" fontId="0" fillId="17" borderId="3" xfId="0" applyFill="1" applyBorder="1" applyAlignment="1">
      <alignment vertical="top" wrapText="1"/>
    </xf>
    <xf numFmtId="0" fontId="0" fillId="18" borderId="3" xfId="0" applyFill="1" applyBorder="1" applyAlignment="1">
      <alignment vertical="top" wrapText="1"/>
    </xf>
    <xf numFmtId="0" fontId="0" fillId="19" borderId="3" xfId="0" applyFill="1" applyBorder="1" applyAlignment="1">
      <alignment vertical="top" wrapText="1"/>
    </xf>
    <xf numFmtId="0" fontId="0" fillId="20" borderId="3" xfId="0" applyFill="1" applyBorder="1" applyAlignment="1">
      <alignment vertical="top" wrapText="1"/>
    </xf>
    <xf numFmtId="0" fontId="0" fillId="21" borderId="3" xfId="0" applyFill="1" applyBorder="1" applyAlignment="1">
      <alignment horizontal="center" vertical="top" wrapText="1"/>
    </xf>
    <xf numFmtId="0" fontId="0" fillId="9" borderId="3" xfId="0" applyFill="1" applyBorder="1" applyAlignment="1">
      <alignment vertical="top" wrapText="1"/>
    </xf>
    <xf numFmtId="0" fontId="0" fillId="12" borderId="3" xfId="0" applyFill="1" applyBorder="1" applyAlignment="1">
      <alignment horizontal="center" vertical="top" wrapText="1"/>
    </xf>
    <xf numFmtId="0" fontId="15" fillId="5" borderId="3" xfId="0" applyFont="1" applyFill="1" applyBorder="1" applyAlignment="1">
      <alignment horizontal="center" vertical="top" wrapText="1"/>
    </xf>
    <xf numFmtId="0" fontId="0" fillId="19" borderId="3" xfId="0" applyFill="1" applyBorder="1" applyAlignment="1">
      <alignment horizontal="center" vertical="top" wrapText="1"/>
    </xf>
    <xf numFmtId="0" fontId="0" fillId="20" borderId="3" xfId="0" applyFill="1" applyBorder="1" applyAlignment="1">
      <alignment horizontal="center" vertical="top" wrapText="1"/>
    </xf>
    <xf numFmtId="0" fontId="0" fillId="9" borderId="3" xfId="0" applyFill="1" applyBorder="1" applyAlignment="1">
      <alignment horizontal="center" vertical="top" wrapText="1"/>
    </xf>
    <xf numFmtId="0" fontId="0" fillId="22" borderId="3" xfId="0" applyFill="1" applyBorder="1" applyAlignment="1">
      <alignment horizontal="center" vertical="top" wrapText="1"/>
    </xf>
    <xf numFmtId="0" fontId="17" fillId="5" borderId="3" xfId="0" applyFont="1" applyFill="1" applyBorder="1" applyAlignment="1">
      <alignment horizontal="center" vertical="center" wrapText="1"/>
    </xf>
    <xf numFmtId="0" fontId="16" fillId="17" borderId="3" xfId="0" applyFont="1" applyFill="1" applyBorder="1" applyAlignment="1">
      <alignment horizontal="center" vertical="center"/>
    </xf>
    <xf numFmtId="0" fontId="16" fillId="18" borderId="3" xfId="0" applyFont="1" applyFill="1" applyBorder="1" applyAlignment="1">
      <alignment horizontal="center" vertical="center"/>
    </xf>
    <xf numFmtId="0" fontId="16" fillId="19" borderId="3" xfId="0" applyFont="1" applyFill="1" applyBorder="1" applyAlignment="1">
      <alignment horizontal="center" vertical="center"/>
    </xf>
    <xf numFmtId="0" fontId="16" fillId="20" borderId="3" xfId="0" applyFont="1" applyFill="1" applyBorder="1" applyAlignment="1">
      <alignment horizontal="center" vertical="center"/>
    </xf>
    <xf numFmtId="0" fontId="16" fillId="21" borderId="3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16" fillId="22" borderId="3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left" vertical="center" wrapText="1"/>
    </xf>
    <xf numFmtId="0" fontId="7" fillId="15" borderId="3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18" fillId="17" borderId="3" xfId="0" applyFont="1" applyFill="1" applyBorder="1"/>
    <xf numFmtId="0" fontId="18" fillId="18" borderId="3" xfId="0" applyFont="1" applyFill="1" applyBorder="1"/>
    <xf numFmtId="0" fontId="18" fillId="19" borderId="3" xfId="0" applyFont="1" applyFill="1" applyBorder="1"/>
    <xf numFmtId="0" fontId="18" fillId="20" borderId="3" xfId="0" applyFont="1" applyFill="1" applyBorder="1"/>
    <xf numFmtId="0" fontId="18" fillId="21" borderId="3" xfId="0" applyFont="1" applyFill="1" applyBorder="1"/>
    <xf numFmtId="0" fontId="18" fillId="9" borderId="3" xfId="0" applyFont="1" applyFill="1" applyBorder="1"/>
    <xf numFmtId="0" fontId="18" fillId="22" borderId="3" xfId="0" applyFont="1" applyFill="1" applyBorder="1"/>
    <xf numFmtId="0" fontId="0" fillId="0" borderId="0" xfId="0"/>
    <xf numFmtId="0" fontId="8" fillId="14" borderId="3" xfId="0" applyFont="1" applyFill="1" applyBorder="1" applyAlignment="1">
      <alignment horizontal="left" vertical="center" wrapText="1"/>
    </xf>
    <xf numFmtId="0" fontId="8" fillId="1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0" fillId="17" borderId="3" xfId="0" applyFill="1" applyBorder="1" applyAlignment="1">
      <alignment horizontal="center" vertical="center"/>
    </xf>
    <xf numFmtId="0" fontId="0" fillId="18" borderId="3" xfId="0" applyFill="1" applyBorder="1" applyAlignment="1">
      <alignment horizontal="center" vertical="center"/>
    </xf>
    <xf numFmtId="0" fontId="0" fillId="19" borderId="3" xfId="0" applyFill="1" applyBorder="1" applyAlignment="1">
      <alignment horizontal="center" vertical="center"/>
    </xf>
    <xf numFmtId="0" fontId="0" fillId="20" borderId="3" xfId="0" applyFill="1" applyBorder="1" applyAlignment="1">
      <alignment horizontal="center" vertical="center"/>
    </xf>
    <xf numFmtId="0" fontId="0" fillId="21" borderId="3" xfId="0" applyFill="1" applyBorder="1" applyAlignment="1">
      <alignment horizontal="center" vertical="center"/>
    </xf>
    <xf numFmtId="0" fontId="0" fillId="22" borderId="3" xfId="0" applyFill="1" applyBorder="1" applyAlignment="1">
      <alignment horizontal="center" vertical="center"/>
    </xf>
    <xf numFmtId="0" fontId="7" fillId="14" borderId="3" xfId="0" applyFont="1" applyFill="1" applyBorder="1" applyAlignment="1">
      <alignment vertical="center" wrapText="1"/>
    </xf>
    <xf numFmtId="0" fontId="7" fillId="17" borderId="3" xfId="0" applyFont="1" applyFill="1" applyBorder="1" applyAlignment="1">
      <alignment vertical="center" wrapText="1"/>
    </xf>
    <xf numFmtId="0" fontId="7" fillId="18" borderId="3" xfId="0" applyFont="1" applyFill="1" applyBorder="1" applyAlignment="1">
      <alignment vertical="center" wrapText="1"/>
    </xf>
    <xf numFmtId="0" fontId="7" fillId="19" borderId="3" xfId="0" applyFont="1" applyFill="1" applyBorder="1" applyAlignment="1">
      <alignment vertical="center" wrapText="1"/>
    </xf>
    <xf numFmtId="0" fontId="7" fillId="20" borderId="3" xfId="0" applyFont="1" applyFill="1" applyBorder="1" applyAlignment="1">
      <alignment vertical="center" wrapText="1"/>
    </xf>
    <xf numFmtId="0" fontId="7" fillId="21" borderId="3" xfId="0" applyFont="1" applyFill="1" applyBorder="1" applyAlignment="1">
      <alignment vertical="center" wrapText="1"/>
    </xf>
    <xf numFmtId="0" fontId="7" fillId="9" borderId="3" xfId="0" applyFont="1" applyFill="1" applyBorder="1" applyAlignment="1">
      <alignment vertical="center" wrapText="1"/>
    </xf>
    <xf numFmtId="0" fontId="7" fillId="22" borderId="3" xfId="0" applyFont="1" applyFill="1" applyBorder="1" applyAlignment="1">
      <alignment vertical="center" wrapText="1"/>
    </xf>
    <xf numFmtId="0" fontId="7" fillId="14" borderId="0" xfId="0" applyFont="1" applyFill="1" applyAlignment="1">
      <alignment vertical="center" wrapText="1"/>
    </xf>
    <xf numFmtId="0" fontId="7" fillId="12" borderId="3" xfId="0" applyFont="1" applyFill="1" applyBorder="1" applyAlignment="1">
      <alignment horizontal="center" vertical="top" wrapText="1"/>
    </xf>
    <xf numFmtId="0" fontId="8" fillId="13" borderId="3" xfId="0" applyFont="1" applyFill="1" applyBorder="1" applyAlignment="1">
      <alignment horizontal="left" vertical="center" wrapText="1"/>
    </xf>
    <xf numFmtId="0" fontId="7" fillId="13" borderId="3" xfId="0" applyFont="1" applyFill="1" applyBorder="1" applyAlignment="1">
      <alignment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9" fillId="17" borderId="3" xfId="0" applyFont="1" applyFill="1" applyBorder="1" applyAlignment="1">
      <alignment horizontal="center" vertical="center"/>
    </xf>
    <xf numFmtId="0" fontId="19" fillId="18" borderId="3" xfId="0" applyFont="1" applyFill="1" applyBorder="1" applyAlignment="1">
      <alignment horizontal="center" vertical="center"/>
    </xf>
    <xf numFmtId="0" fontId="19" fillId="19" borderId="3" xfId="0" applyFont="1" applyFill="1" applyBorder="1" applyAlignment="1">
      <alignment horizontal="center" vertical="center"/>
    </xf>
    <xf numFmtId="0" fontId="19" fillId="20" borderId="3" xfId="0" applyFont="1" applyFill="1" applyBorder="1" applyAlignment="1">
      <alignment horizontal="center" vertical="center"/>
    </xf>
    <xf numFmtId="0" fontId="19" fillId="21" borderId="3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22" borderId="3" xfId="0" applyFont="1" applyFill="1" applyBorder="1" applyAlignment="1">
      <alignment horizontal="center" vertical="center"/>
    </xf>
    <xf numFmtId="0" fontId="26" fillId="8" borderId="3" xfId="2" applyFont="1" applyFill="1" applyBorder="1" applyAlignment="1">
      <alignment horizontal="center" vertical="center" wrapText="1"/>
    </xf>
    <xf numFmtId="0" fontId="26" fillId="22" borderId="3" xfId="2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7" fillId="15" borderId="3" xfId="2" applyFont="1" applyFill="1" applyBorder="1" applyAlignment="1">
      <alignment horizontal="center" wrapText="1"/>
    </xf>
    <xf numFmtId="0" fontId="28" fillId="5" borderId="3" xfId="0" applyFont="1" applyFill="1" applyBorder="1" applyAlignment="1">
      <alignment horizontal="center" wrapText="1"/>
    </xf>
    <xf numFmtId="0" fontId="29" fillId="17" borderId="3" xfId="0" applyFont="1" applyFill="1" applyBorder="1" applyAlignment="1">
      <alignment horizontal="center"/>
    </xf>
    <xf numFmtId="0" fontId="29" fillId="18" borderId="3" xfId="0" applyFont="1" applyFill="1" applyBorder="1" applyAlignment="1">
      <alignment horizontal="center"/>
    </xf>
    <xf numFmtId="0" fontId="29" fillId="19" borderId="3" xfId="0" applyFont="1" applyFill="1" applyBorder="1" applyAlignment="1">
      <alignment horizontal="center"/>
    </xf>
    <xf numFmtId="0" fontId="29" fillId="20" borderId="3" xfId="0" applyFont="1" applyFill="1" applyBorder="1" applyAlignment="1">
      <alignment horizontal="center"/>
    </xf>
    <xf numFmtId="0" fontId="29" fillId="21" borderId="3" xfId="0" applyFont="1" applyFill="1" applyBorder="1" applyAlignment="1">
      <alignment horizontal="center"/>
    </xf>
    <xf numFmtId="0" fontId="29" fillId="9" borderId="3" xfId="0" applyFont="1" applyFill="1" applyBorder="1" applyAlignment="1">
      <alignment horizontal="center"/>
    </xf>
    <xf numFmtId="0" fontId="27" fillId="22" borderId="3" xfId="2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wrapText="1"/>
    </xf>
    <xf numFmtId="0" fontId="19" fillId="17" borderId="3" xfId="0" applyFont="1" applyFill="1" applyBorder="1" applyAlignment="1">
      <alignment horizontal="center"/>
    </xf>
    <xf numFmtId="0" fontId="19" fillId="18" borderId="3" xfId="0" applyFont="1" applyFill="1" applyBorder="1" applyAlignment="1">
      <alignment horizontal="center"/>
    </xf>
    <xf numFmtId="0" fontId="19" fillId="19" borderId="3" xfId="0" applyFont="1" applyFill="1" applyBorder="1" applyAlignment="1">
      <alignment horizontal="center"/>
    </xf>
    <xf numFmtId="0" fontId="19" fillId="20" borderId="3" xfId="0" applyFont="1" applyFill="1" applyBorder="1" applyAlignment="1">
      <alignment horizontal="center"/>
    </xf>
    <xf numFmtId="0" fontId="19" fillId="21" borderId="3" xfId="0" applyFont="1" applyFill="1" applyBorder="1" applyAlignment="1">
      <alignment horizontal="center"/>
    </xf>
    <xf numFmtId="0" fontId="19" fillId="9" borderId="3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12" borderId="3" xfId="0" applyFont="1" applyFill="1" applyBorder="1" applyAlignment="1">
      <alignment horizontal="center"/>
    </xf>
    <xf numFmtId="0" fontId="20" fillId="17" borderId="3" xfId="0" applyFont="1" applyFill="1" applyBorder="1" applyAlignment="1">
      <alignment horizontal="center" vertical="center"/>
    </xf>
    <xf numFmtId="0" fontId="20" fillId="18" borderId="3" xfId="0" applyFont="1" applyFill="1" applyBorder="1" applyAlignment="1">
      <alignment horizontal="center" vertical="center"/>
    </xf>
    <xf numFmtId="0" fontId="20" fillId="19" borderId="3" xfId="0" applyFont="1" applyFill="1" applyBorder="1" applyAlignment="1">
      <alignment horizontal="center" vertical="center"/>
    </xf>
    <xf numFmtId="0" fontId="20" fillId="20" borderId="3" xfId="0" applyFont="1" applyFill="1" applyBorder="1" applyAlignment="1">
      <alignment horizontal="center" vertical="center"/>
    </xf>
    <xf numFmtId="0" fontId="20" fillId="21" borderId="3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20" fillId="22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12" borderId="3" xfId="0" applyFont="1" applyFill="1" applyBorder="1" applyAlignment="1">
      <alignment horizontal="center" vertical="top"/>
    </xf>
    <xf numFmtId="0" fontId="30" fillId="15" borderId="3" xfId="2" applyFont="1" applyFill="1" applyBorder="1" applyAlignment="1">
      <alignment horizontal="center" vertical="center" wrapText="1"/>
    </xf>
    <xf numFmtId="0" fontId="30" fillId="22" borderId="3" xfId="2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0" fillId="13" borderId="0" xfId="0" applyFill="1" applyAlignment="1">
      <alignment horizontal="left"/>
    </xf>
    <xf numFmtId="0" fontId="4" fillId="13" borderId="3" xfId="0" applyFont="1" applyFill="1" applyBorder="1" applyAlignment="1">
      <alignment horizontal="left" vertical="center" wrapText="1"/>
    </xf>
    <xf numFmtId="0" fontId="27" fillId="15" borderId="3" xfId="2" applyFont="1" applyFill="1" applyBorder="1" applyAlignment="1">
      <alignment horizontal="center" vertical="center" wrapText="1"/>
    </xf>
    <xf numFmtId="0" fontId="27" fillId="22" borderId="3" xfId="2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 wrapText="1"/>
    </xf>
    <xf numFmtId="0" fontId="0" fillId="17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8" fillId="15" borderId="3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0" fillId="17" borderId="3" xfId="0" applyFill="1" applyBorder="1" applyAlignment="1">
      <alignment horizontal="center" vertical="top"/>
    </xf>
    <xf numFmtId="0" fontId="0" fillId="18" borderId="3" xfId="0" applyFill="1" applyBorder="1" applyAlignment="1">
      <alignment horizontal="center" vertical="top"/>
    </xf>
    <xf numFmtId="0" fontId="0" fillId="19" borderId="3" xfId="0" applyFill="1" applyBorder="1" applyAlignment="1">
      <alignment horizontal="center" vertical="top"/>
    </xf>
    <xf numFmtId="0" fontId="0" fillId="20" borderId="3" xfId="0" applyFill="1" applyBorder="1" applyAlignment="1">
      <alignment horizontal="center" vertical="top"/>
    </xf>
    <xf numFmtId="0" fontId="0" fillId="21" borderId="3" xfId="0" applyFill="1" applyBorder="1" applyAlignment="1">
      <alignment horizontal="center" vertical="top"/>
    </xf>
    <xf numFmtId="0" fontId="0" fillId="9" borderId="3" xfId="0" applyFill="1" applyBorder="1" applyAlignment="1">
      <alignment horizontal="center" vertical="top"/>
    </xf>
    <xf numFmtId="0" fontId="0" fillId="22" borderId="3" xfId="0" applyFill="1" applyBorder="1" applyAlignment="1">
      <alignment horizontal="center" vertical="top"/>
    </xf>
    <xf numFmtId="0" fontId="8" fillId="5" borderId="3" xfId="0" applyFont="1" applyFill="1" applyBorder="1" applyAlignment="1">
      <alignment horizontal="left" vertical="center" wrapText="1"/>
    </xf>
    <xf numFmtId="0" fontId="0" fillId="17" borderId="3" xfId="0" applyFill="1" applyBorder="1" applyAlignment="1">
      <alignment horizontal="left" vertical="center"/>
    </xf>
    <xf numFmtId="0" fontId="0" fillId="18" borderId="3" xfId="0" applyFill="1" applyBorder="1" applyAlignment="1">
      <alignment horizontal="left" vertical="center"/>
    </xf>
    <xf numFmtId="0" fontId="0" fillId="19" borderId="3" xfId="0" applyFill="1" applyBorder="1" applyAlignment="1">
      <alignment horizontal="left" vertical="center"/>
    </xf>
    <xf numFmtId="0" fontId="0" fillId="20" borderId="3" xfId="0" applyFill="1" applyBorder="1" applyAlignment="1">
      <alignment horizontal="left" vertical="center"/>
    </xf>
    <xf numFmtId="0" fontId="0" fillId="21" borderId="3" xfId="0" applyFill="1" applyBorder="1" applyAlignment="1">
      <alignment horizontal="left" vertical="center"/>
    </xf>
    <xf numFmtId="0" fontId="0" fillId="9" borderId="3" xfId="0" applyFill="1" applyBorder="1" applyAlignment="1">
      <alignment horizontal="left" vertical="center"/>
    </xf>
    <xf numFmtId="0" fontId="0" fillId="22" borderId="3" xfId="0" applyFill="1" applyBorder="1" applyAlignment="1">
      <alignment horizontal="left" vertical="center"/>
    </xf>
    <xf numFmtId="0" fontId="26" fillId="15" borderId="3" xfId="2" applyFont="1" applyFill="1" applyBorder="1" applyAlignment="1">
      <alignment horizontal="center" vertical="center" wrapText="1"/>
    </xf>
    <xf numFmtId="0" fontId="26" fillId="22" borderId="3" xfId="2" applyFont="1" applyFill="1" applyBorder="1" applyAlignment="1">
      <alignment horizontal="left" vertical="center"/>
    </xf>
    <xf numFmtId="0" fontId="8" fillId="15" borderId="3" xfId="0" applyFont="1" applyFill="1" applyBorder="1" applyAlignment="1">
      <alignment horizontal="left" vertical="center" wrapText="1"/>
    </xf>
    <xf numFmtId="0" fontId="22" fillId="0" borderId="0" xfId="0" applyFont="1"/>
    <xf numFmtId="0" fontId="0" fillId="24" borderId="3" xfId="0" applyFill="1" applyBorder="1"/>
    <xf numFmtId="0" fontId="0" fillId="24" borderId="8" xfId="0" applyFill="1" applyBorder="1"/>
    <xf numFmtId="0" fontId="0" fillId="12" borderId="3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 wrapText="1"/>
    </xf>
    <xf numFmtId="0" fontId="0" fillId="25" borderId="3" xfId="0" applyFill="1" applyBorder="1" applyAlignment="1">
      <alignment horizontal="center" vertical="center"/>
    </xf>
    <xf numFmtId="0" fontId="0" fillId="26" borderId="3" xfId="0" applyFill="1" applyBorder="1" applyAlignment="1">
      <alignment horizontal="center" vertical="center"/>
    </xf>
    <xf numFmtId="0" fontId="0" fillId="23" borderId="3" xfId="0" applyFill="1" applyBorder="1" applyAlignment="1">
      <alignment horizontal="center" vertical="center"/>
    </xf>
    <xf numFmtId="0" fontId="0" fillId="27" borderId="8" xfId="0" applyFill="1" applyBorder="1" applyAlignment="1">
      <alignment horizontal="center" vertical="center" wrapText="1"/>
    </xf>
    <xf numFmtId="0" fontId="14" fillId="24" borderId="9" xfId="0" applyFont="1" applyFill="1" applyBorder="1" applyAlignment="1">
      <alignment horizontal="center" vertical="center" wrapText="1"/>
    </xf>
    <xf numFmtId="0" fontId="8" fillId="24" borderId="3" xfId="0" applyFont="1" applyFill="1" applyBorder="1" applyAlignment="1">
      <alignment horizontal="left" vertical="center" wrapText="1"/>
    </xf>
    <xf numFmtId="0" fontId="8" fillId="21" borderId="3" xfId="0" applyFont="1" applyFill="1" applyBorder="1" applyAlignment="1">
      <alignment horizontal="left" vertical="center" wrapText="1"/>
    </xf>
    <xf numFmtId="0" fontId="0" fillId="25" borderId="3" xfId="0" applyFill="1" applyBorder="1" applyAlignment="1">
      <alignment horizontal="left" vertical="center"/>
    </xf>
    <xf numFmtId="0" fontId="0" fillId="26" borderId="3" xfId="0" applyFill="1" applyBorder="1" applyAlignment="1">
      <alignment horizontal="left" vertical="center"/>
    </xf>
    <xf numFmtId="0" fontId="0" fillId="23" borderId="3" xfId="0" applyFill="1" applyBorder="1" applyAlignment="1">
      <alignment horizontal="left" vertical="center"/>
    </xf>
    <xf numFmtId="0" fontId="0" fillId="27" borderId="8" xfId="0" applyFill="1" applyBorder="1" applyAlignment="1">
      <alignment horizontal="left" vertical="top" wrapText="1"/>
    </xf>
    <xf numFmtId="0" fontId="0" fillId="0" borderId="16" xfId="0" applyBorder="1" applyAlignment="1">
      <alignment horizontal="center" vertical="center"/>
    </xf>
    <xf numFmtId="0" fontId="31" fillId="0" borderId="17" xfId="0" applyFont="1" applyBorder="1" applyAlignment="1"/>
    <xf numFmtId="0" fontId="31" fillId="0" borderId="18" xfId="0" applyFont="1" applyBorder="1" applyAlignment="1"/>
    <xf numFmtId="0" fontId="31" fillId="0" borderId="18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14" fillId="15" borderId="19" xfId="0" applyFont="1" applyFill="1" applyBorder="1" applyAlignment="1">
      <alignment horizontal="center" vertical="center" wrapText="1"/>
    </xf>
    <xf numFmtId="0" fontId="8" fillId="15" borderId="19" xfId="0" applyFont="1" applyFill="1" applyBorder="1" applyAlignment="1">
      <alignment horizontal="center" vertical="center" wrapText="1"/>
    </xf>
    <xf numFmtId="0" fontId="0" fillId="13" borderId="16" xfId="0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31" fillId="0" borderId="16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/>
    </xf>
    <xf numFmtId="0" fontId="15" fillId="15" borderId="9" xfId="0" applyFont="1" applyFill="1" applyBorder="1" applyAlignment="1">
      <alignment horizontal="center" vertical="center" wrapText="1"/>
    </xf>
    <xf numFmtId="0" fontId="15" fillId="21" borderId="10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7" fillId="14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15" borderId="3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11" borderId="14" xfId="0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0" fillId="11" borderId="15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 vertical="center" wrapText="1"/>
    </xf>
    <xf numFmtId="0" fontId="0" fillId="15" borderId="14" xfId="0" applyFill="1" applyBorder="1" applyAlignment="1">
      <alignment horizontal="center" vertical="center" wrapText="1"/>
    </xf>
    <xf numFmtId="0" fontId="0" fillId="15" borderId="11" xfId="0" applyFill="1" applyBorder="1" applyAlignment="1">
      <alignment horizontal="center" vertical="center" wrapText="1"/>
    </xf>
    <xf numFmtId="0" fontId="0" fillId="15" borderId="15" xfId="0" applyFill="1" applyBorder="1" applyAlignment="1">
      <alignment horizontal="center" vertical="center" wrapText="1"/>
    </xf>
    <xf numFmtId="0" fontId="0" fillId="16" borderId="14" xfId="0" applyFill="1" applyBorder="1" applyAlignment="1">
      <alignment horizontal="center" vertical="center"/>
    </xf>
    <xf numFmtId="0" fontId="0" fillId="16" borderId="11" xfId="0" applyFill="1" applyBorder="1" applyAlignment="1">
      <alignment horizontal="center" vertical="center"/>
    </xf>
    <xf numFmtId="0" fontId="0" fillId="16" borderId="15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4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13" fillId="13" borderId="0" xfId="0" applyFont="1" applyFill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14" fillId="15" borderId="3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top" wrapText="1"/>
    </xf>
    <xf numFmtId="0" fontId="14" fillId="23" borderId="3" xfId="0" applyFont="1" applyFill="1" applyBorder="1" applyAlignment="1">
      <alignment horizontal="center" vertical="center" wrapText="1"/>
    </xf>
    <xf numFmtId="0" fontId="25" fillId="22" borderId="3" xfId="0" applyFont="1" applyFill="1" applyBorder="1" applyAlignment="1">
      <alignment horizontal="center" vertical="center" wrapText="1"/>
    </xf>
    <xf numFmtId="0" fontId="14" fillId="24" borderId="4" xfId="0" applyFont="1" applyFill="1" applyBorder="1" applyAlignment="1">
      <alignment horizontal="center" vertical="center" wrapText="1"/>
    </xf>
    <xf numFmtId="0" fontId="14" fillId="24" borderId="5" xfId="0" applyFont="1" applyFill="1" applyBorder="1" applyAlignment="1">
      <alignment horizontal="center" vertical="center" wrapText="1"/>
    </xf>
    <xf numFmtId="0" fontId="14" fillId="24" borderId="2" xfId="0" applyFont="1" applyFill="1" applyBorder="1" applyAlignment="1">
      <alignment horizontal="center" vertical="center" wrapText="1"/>
    </xf>
    <xf numFmtId="0" fontId="14" fillId="24" borderId="8" xfId="0" applyFont="1" applyFill="1" applyBorder="1" applyAlignment="1">
      <alignment horizontal="center" vertical="center" wrapText="1"/>
    </xf>
    <xf numFmtId="0" fontId="14" fillId="24" borderId="10" xfId="0" applyFont="1" applyFill="1" applyBorder="1" applyAlignment="1">
      <alignment horizontal="center" vertical="center" wrapText="1"/>
    </xf>
    <xf numFmtId="0" fontId="15" fillId="15" borderId="4" xfId="0" applyFont="1" applyFill="1" applyBorder="1" applyAlignment="1">
      <alignment horizontal="center" vertical="center" wrapText="1"/>
    </xf>
    <xf numFmtId="0" fontId="15" fillId="15" borderId="3" xfId="0" applyFont="1" applyFill="1" applyBorder="1" applyAlignment="1">
      <alignment horizontal="left" vertical="top" wrapText="1"/>
    </xf>
    <xf numFmtId="0" fontId="15" fillId="21" borderId="4" xfId="0" applyFont="1" applyFill="1" applyBorder="1" applyAlignment="1">
      <alignment horizontal="center" vertical="center" wrapText="1"/>
    </xf>
    <xf numFmtId="0" fontId="15" fillId="21" borderId="3" xfId="0" applyFont="1" applyFill="1" applyBorder="1" applyAlignment="1">
      <alignment horizontal="left" vertical="top" wrapText="1"/>
    </xf>
    <xf numFmtId="0" fontId="0" fillId="25" borderId="4" xfId="0" applyFill="1" applyBorder="1" applyAlignment="1">
      <alignment horizontal="center" vertical="center"/>
    </xf>
    <xf numFmtId="0" fontId="0" fillId="25" borderId="3" xfId="0" applyFill="1" applyBorder="1" applyAlignment="1">
      <alignment horizontal="center" vertical="center"/>
    </xf>
    <xf numFmtId="0" fontId="0" fillId="26" borderId="4" xfId="0" applyFill="1" applyBorder="1" applyAlignment="1">
      <alignment horizontal="center" vertical="center"/>
    </xf>
    <xf numFmtId="0" fontId="0" fillId="26" borderId="3" xfId="0" applyFill="1" applyBorder="1" applyAlignment="1">
      <alignment horizontal="center" vertical="center"/>
    </xf>
    <xf numFmtId="0" fontId="0" fillId="23" borderId="4" xfId="0" applyFill="1" applyBorder="1" applyAlignment="1">
      <alignment horizontal="center" vertical="center"/>
    </xf>
    <xf numFmtId="0" fontId="0" fillId="23" borderId="3" xfId="0" applyFill="1" applyBorder="1" applyAlignment="1">
      <alignment horizontal="center" vertical="center"/>
    </xf>
    <xf numFmtId="0" fontId="0" fillId="27" borderId="14" xfId="0" applyFill="1" applyBorder="1" applyAlignment="1">
      <alignment horizontal="center" vertical="center" wrapText="1"/>
    </xf>
    <xf numFmtId="0" fontId="0" fillId="27" borderId="8" xfId="0" applyFill="1" applyBorder="1" applyAlignment="1">
      <alignment horizontal="center" vertical="center" wrapText="1"/>
    </xf>
    <xf numFmtId="0" fontId="14" fillId="15" borderId="19" xfId="0" applyFont="1" applyFill="1" applyBorder="1" applyAlignment="1">
      <alignment horizontal="center" vertical="center" wrapText="1"/>
    </xf>
    <xf numFmtId="0" fontId="14" fillId="15" borderId="19" xfId="0" applyFont="1" applyFill="1" applyBorder="1" applyAlignment="1">
      <alignment horizontal="center" vertical="top" wrapText="1"/>
    </xf>
    <xf numFmtId="0" fontId="31" fillId="0" borderId="1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22" fillId="0" borderId="0" xfId="0" applyFont="1" applyAlignment="1">
      <alignment horizontal="left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</cellXfs>
  <cellStyles count="3">
    <cellStyle name="Обычный" xfId="0" builtinId="0"/>
    <cellStyle name="Плохой" xfId="2" builtinId="27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namedSheetViews/namedSheetView1.xml><?xml version="1.0" encoding="utf-8"?>
<unk1:namedSheetViews xmlns:unk1="http://schemas.microsoft.com/office/spreadsheetml/2019/namedsheetviews">
  <unk1:namedSheetView name="View1" id="{8C46A1A7-22E4-E4F5-A268-AFA23DDDAEA7}"/>
</unk1:namedSheetView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workbookViewId="0">
      <pane xSplit="17" ySplit="6" topLeftCell="R7" activePane="bottomRight" state="frozen"/>
      <selection pane="topRight"/>
      <selection pane="bottomLeft"/>
      <selection pane="bottomRight" activeCell="R7" sqref="R7"/>
    </sheetView>
  </sheetViews>
  <sheetFormatPr defaultColWidth="10" defaultRowHeight="12.75"/>
  <cols>
    <col min="1" max="1" width="43" customWidth="1"/>
    <col min="2" max="3" width="9.140625" style="1"/>
    <col min="4" max="4" width="13.140625" style="2" bestFit="1"/>
    <col min="5" max="5" width="9.140625" style="2"/>
    <col min="6" max="6" width="13.140625" style="3" bestFit="1"/>
    <col min="7" max="7" width="9.140625" style="3"/>
    <col min="8" max="8" width="13.140625" style="4" bestFit="1"/>
    <col min="9" max="9" width="9.140625" style="4"/>
    <col min="10" max="10" width="13.140625" style="5" bestFit="1"/>
    <col min="11" max="11" width="9.140625" style="5"/>
    <col min="12" max="12" width="13.140625" style="6" bestFit="1"/>
    <col min="13" max="13" width="9.140625" style="6"/>
    <col min="14" max="14" width="13.140625" style="7" bestFit="1"/>
    <col min="15" max="15" width="9.140625" style="7"/>
    <col min="16" max="17" width="9.140625" style="8"/>
    <col min="19" max="19" width="9.140625" style="9"/>
  </cols>
  <sheetData>
    <row r="1" spans="1:20" s="10" customForma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S1" s="9"/>
    </row>
    <row r="2" spans="1:20" s="10" customFormat="1" ht="20.25">
      <c r="A2" s="12"/>
      <c r="B2" s="13"/>
      <c r="C2" s="13"/>
      <c r="D2" s="13"/>
      <c r="E2" s="13"/>
      <c r="F2" s="14" t="s">
        <v>1</v>
      </c>
      <c r="G2" s="14"/>
      <c r="H2" s="14"/>
      <c r="I2" s="14"/>
      <c r="J2" s="13"/>
      <c r="K2" s="13"/>
      <c r="L2" s="13"/>
      <c r="M2" s="13"/>
      <c r="N2" s="13"/>
      <c r="O2" s="13"/>
      <c r="P2" s="13"/>
      <c r="Q2" s="13"/>
      <c r="R2" s="15"/>
      <c r="S2" s="9"/>
    </row>
    <row r="3" spans="1:20" s="10" customForma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5"/>
      <c r="S3" s="9"/>
    </row>
    <row r="4" spans="1:20" ht="85.5" customHeight="1">
      <c r="A4" s="334" t="s">
        <v>2</v>
      </c>
      <c r="B4" s="335" t="s">
        <v>3</v>
      </c>
      <c r="C4" s="335"/>
      <c r="D4" s="336" t="s">
        <v>4</v>
      </c>
      <c r="E4" s="336"/>
      <c r="F4" s="337" t="s">
        <v>5</v>
      </c>
      <c r="G4" s="337"/>
      <c r="H4" s="338" t="s">
        <v>6</v>
      </c>
      <c r="I4" s="338"/>
      <c r="J4" s="331" t="s">
        <v>7</v>
      </c>
      <c r="K4" s="331"/>
      <c r="L4" s="332" t="s">
        <v>8</v>
      </c>
      <c r="M4" s="332"/>
      <c r="N4" s="333" t="s">
        <v>9</v>
      </c>
      <c r="O4" s="333"/>
      <c r="P4" s="16" t="s">
        <v>10</v>
      </c>
      <c r="Q4" s="16"/>
      <c r="R4" s="17"/>
    </row>
    <row r="5" spans="1:20" ht="270.75" customHeight="1">
      <c r="A5" s="334"/>
      <c r="B5" s="18" t="s">
        <v>11</v>
      </c>
      <c r="C5" s="18" t="s">
        <v>12</v>
      </c>
      <c r="D5" s="19" t="s">
        <v>11</v>
      </c>
      <c r="E5" s="19" t="s">
        <v>13</v>
      </c>
      <c r="F5" s="20" t="s">
        <v>14</v>
      </c>
      <c r="G5" s="20" t="s">
        <v>13</v>
      </c>
      <c r="H5" s="21" t="s">
        <v>14</v>
      </c>
      <c r="I5" s="21" t="s">
        <v>13</v>
      </c>
      <c r="J5" s="22" t="s">
        <v>11</v>
      </c>
      <c r="K5" s="22" t="s">
        <v>13</v>
      </c>
      <c r="L5" s="23" t="s">
        <v>14</v>
      </c>
      <c r="M5" s="23" t="s">
        <v>13</v>
      </c>
      <c r="N5" s="24" t="s">
        <v>14</v>
      </c>
      <c r="O5" s="24" t="s">
        <v>15</v>
      </c>
      <c r="P5" s="25" t="s">
        <v>14</v>
      </c>
      <c r="Q5" s="25" t="s">
        <v>13</v>
      </c>
      <c r="R5" s="17"/>
      <c r="S5" s="26" t="s">
        <v>16</v>
      </c>
      <c r="T5" s="27" t="s">
        <v>17</v>
      </c>
    </row>
    <row r="6" spans="1:20" s="28" customFormat="1" ht="12" customHeight="1">
      <c r="A6" s="29">
        <v>1</v>
      </c>
      <c r="B6" s="30">
        <v>2</v>
      </c>
      <c r="C6" s="30">
        <v>3</v>
      </c>
      <c r="D6" s="31">
        <v>4</v>
      </c>
      <c r="E6" s="31">
        <v>5</v>
      </c>
      <c r="F6" s="32">
        <v>6</v>
      </c>
      <c r="G6" s="32">
        <v>7</v>
      </c>
      <c r="H6" s="33">
        <v>8</v>
      </c>
      <c r="I6" s="33">
        <v>9</v>
      </c>
      <c r="J6" s="34">
        <v>10</v>
      </c>
      <c r="K6" s="34">
        <v>11</v>
      </c>
      <c r="L6" s="35">
        <v>12</v>
      </c>
      <c r="M6" s="35">
        <v>13</v>
      </c>
      <c r="N6" s="36">
        <v>14</v>
      </c>
      <c r="O6" s="36">
        <v>15</v>
      </c>
      <c r="P6" s="37">
        <v>16</v>
      </c>
      <c r="Q6" s="37">
        <v>17</v>
      </c>
      <c r="R6" s="38"/>
      <c r="S6" s="39"/>
    </row>
    <row r="7" spans="1:20" ht="49.5" customHeight="1">
      <c r="A7" s="40" t="s">
        <v>20</v>
      </c>
      <c r="B7" s="41">
        <v>13494</v>
      </c>
      <c r="C7" s="41">
        <v>0</v>
      </c>
      <c r="D7" s="42">
        <v>9704</v>
      </c>
      <c r="E7" s="42">
        <v>0</v>
      </c>
      <c r="F7" s="43">
        <v>4145</v>
      </c>
      <c r="G7" s="43">
        <v>0</v>
      </c>
      <c r="H7" s="44">
        <v>10910</v>
      </c>
      <c r="I7" s="44">
        <v>0</v>
      </c>
      <c r="J7" s="45">
        <v>6050</v>
      </c>
      <c r="K7" s="45">
        <v>0</v>
      </c>
      <c r="L7" s="46">
        <v>394</v>
      </c>
      <c r="M7" s="46">
        <v>0</v>
      </c>
      <c r="N7" s="47">
        <v>0</v>
      </c>
      <c r="O7" s="47">
        <v>0</v>
      </c>
      <c r="P7" s="48">
        <v>0</v>
      </c>
      <c r="Q7" s="48">
        <v>0</v>
      </c>
      <c r="R7" s="17"/>
      <c r="S7" s="9">
        <f>B7+D7+F7+H7+J7+L7</f>
        <v>44697</v>
      </c>
      <c r="T7">
        <f>C7+E7+G7+I7+K7+M7+O7+Q7</f>
        <v>0</v>
      </c>
    </row>
    <row r="8" spans="1:20" ht="21.75" customHeight="1">
      <c r="A8" s="49" t="s">
        <v>21</v>
      </c>
      <c r="B8" s="41"/>
      <c r="C8" s="41"/>
      <c r="D8" s="42"/>
      <c r="E8" s="42"/>
      <c r="F8" s="43"/>
      <c r="G8" s="43"/>
      <c r="H8" s="44"/>
      <c r="I8" s="44"/>
      <c r="J8" s="45"/>
      <c r="K8" s="45"/>
      <c r="L8" s="46"/>
      <c r="M8" s="46"/>
      <c r="N8" s="47"/>
      <c r="O8" s="47"/>
      <c r="P8" s="48"/>
      <c r="Q8" s="48"/>
      <c r="R8" s="17"/>
    </row>
    <row r="9" spans="1:20" ht="47.25" customHeight="1">
      <c r="A9" s="40" t="s">
        <v>22</v>
      </c>
      <c r="B9" s="41">
        <v>17456</v>
      </c>
      <c r="C9" s="41">
        <v>0</v>
      </c>
      <c r="D9" s="50">
        <v>18062</v>
      </c>
      <c r="E9" s="42">
        <v>0</v>
      </c>
      <c r="F9" s="43">
        <v>8426</v>
      </c>
      <c r="G9" s="43">
        <v>0</v>
      </c>
      <c r="H9" s="44">
        <v>23868</v>
      </c>
      <c r="I9" s="44">
        <v>0</v>
      </c>
      <c r="J9" s="45">
        <v>5121</v>
      </c>
      <c r="K9" s="45">
        <v>0</v>
      </c>
      <c r="L9" s="46">
        <v>679</v>
      </c>
      <c r="M9" s="46">
        <v>0</v>
      </c>
      <c r="N9" s="47">
        <v>505</v>
      </c>
      <c r="O9" s="47">
        <v>0</v>
      </c>
      <c r="P9" s="48">
        <v>67</v>
      </c>
      <c r="Q9" s="48">
        <v>0</v>
      </c>
      <c r="R9" s="17"/>
      <c r="S9" s="9">
        <f>B9+D9+F9+H9+J9+L9+N9+P9</f>
        <v>74184</v>
      </c>
      <c r="T9">
        <f>C9+E9+G9+I9+K9+M9+O9+Q9</f>
        <v>0</v>
      </c>
    </row>
    <row r="10" spans="1:20" ht="36" customHeight="1">
      <c r="A10" s="51" t="s">
        <v>23</v>
      </c>
      <c r="B10" s="41">
        <v>0</v>
      </c>
      <c r="C10" s="41">
        <v>0</v>
      </c>
      <c r="D10" s="42">
        <v>0</v>
      </c>
      <c r="E10" s="42">
        <v>0</v>
      </c>
      <c r="F10" s="43">
        <v>11682</v>
      </c>
      <c r="G10" s="43">
        <v>0</v>
      </c>
      <c r="H10" s="44">
        <v>17430</v>
      </c>
      <c r="I10" s="44">
        <v>0</v>
      </c>
      <c r="J10" s="45">
        <v>9875</v>
      </c>
      <c r="K10" s="45">
        <v>0</v>
      </c>
      <c r="L10" s="46">
        <v>980</v>
      </c>
      <c r="M10" s="46">
        <v>0</v>
      </c>
      <c r="N10" s="47">
        <v>3347</v>
      </c>
      <c r="O10" s="47">
        <v>0</v>
      </c>
      <c r="P10" s="48">
        <v>299</v>
      </c>
      <c r="Q10" s="48">
        <v>0</v>
      </c>
      <c r="R10" s="17"/>
      <c r="S10" s="9">
        <f>F10+H10+J10+L10+N10+P10</f>
        <v>43613</v>
      </c>
      <c r="T10">
        <f>C10+E10+G10+I10+K10+M10+O10+Q10</f>
        <v>0</v>
      </c>
    </row>
    <row r="11" spans="1:20" ht="23.25" customHeight="1">
      <c r="A11" s="52" t="s">
        <v>24</v>
      </c>
      <c r="B11" s="41"/>
      <c r="C11" s="41"/>
      <c r="D11" s="42"/>
      <c r="E11" s="42"/>
      <c r="F11" s="43"/>
      <c r="G11" s="43"/>
      <c r="H11" s="44"/>
      <c r="I11" s="44"/>
      <c r="J11" s="45"/>
      <c r="K11" s="45"/>
      <c r="L11" s="46"/>
      <c r="M11" s="46"/>
      <c r="N11" s="47"/>
      <c r="O11" s="47"/>
      <c r="P11" s="48"/>
      <c r="Q11" s="48"/>
      <c r="R11" s="17"/>
    </row>
    <row r="12" spans="1:20" ht="53.25" customHeight="1">
      <c r="A12" s="40" t="s">
        <v>25</v>
      </c>
      <c r="B12" s="41">
        <v>5383</v>
      </c>
      <c r="C12" s="41">
        <v>0</v>
      </c>
      <c r="D12" s="42">
        <v>5452</v>
      </c>
      <c r="E12" s="42">
        <v>0</v>
      </c>
      <c r="F12" s="43">
        <v>3538</v>
      </c>
      <c r="G12" s="43">
        <v>0</v>
      </c>
      <c r="H12" s="44">
        <v>4915</v>
      </c>
      <c r="I12" s="44">
        <v>0</v>
      </c>
      <c r="J12" s="45">
        <v>1337</v>
      </c>
      <c r="K12" s="45">
        <v>0</v>
      </c>
      <c r="L12" s="46">
        <v>0</v>
      </c>
      <c r="M12" s="46">
        <v>0</v>
      </c>
      <c r="N12" s="47">
        <v>585</v>
      </c>
      <c r="O12" s="47">
        <v>0</v>
      </c>
      <c r="P12" s="48">
        <v>2351</v>
      </c>
      <c r="Q12" s="48">
        <v>0</v>
      </c>
      <c r="R12" s="17"/>
      <c r="S12" s="9">
        <f>B12+D12+F12+H12+J12+N12+P12</f>
        <v>23561</v>
      </c>
      <c r="T12">
        <f>C12+E12+G12+I12+K12+M12+O12+Q12</f>
        <v>0</v>
      </c>
    </row>
    <row r="13" spans="1:20" ht="22.5" customHeight="1">
      <c r="A13" s="52" t="s">
        <v>26</v>
      </c>
      <c r="B13" s="41"/>
      <c r="C13" s="41"/>
      <c r="D13" s="42"/>
      <c r="E13" s="42"/>
      <c r="F13" s="43"/>
      <c r="G13" s="43"/>
      <c r="H13" s="44"/>
      <c r="I13" s="44"/>
      <c r="J13" s="45"/>
      <c r="K13" s="45"/>
      <c r="L13" s="46"/>
      <c r="M13" s="46"/>
      <c r="N13" s="47"/>
      <c r="O13" s="47"/>
      <c r="P13" s="48"/>
      <c r="Q13" s="48"/>
      <c r="R13" s="17"/>
    </row>
    <row r="14" spans="1:20" ht="36" customHeight="1">
      <c r="A14" s="51" t="s">
        <v>27</v>
      </c>
      <c r="B14" s="41">
        <v>0</v>
      </c>
      <c r="C14" s="41">
        <v>0</v>
      </c>
      <c r="D14" s="42">
        <v>0</v>
      </c>
      <c r="E14" s="42">
        <v>0</v>
      </c>
      <c r="F14" s="43">
        <v>1143</v>
      </c>
      <c r="G14" s="43">
        <v>4</v>
      </c>
      <c r="H14" s="44">
        <v>5030</v>
      </c>
      <c r="I14" s="44">
        <v>1</v>
      </c>
      <c r="J14" s="45">
        <v>0</v>
      </c>
      <c r="K14" s="45">
        <v>0</v>
      </c>
      <c r="L14" s="46">
        <v>668</v>
      </c>
      <c r="M14" s="46">
        <v>0</v>
      </c>
      <c r="N14" s="47">
        <v>0</v>
      </c>
      <c r="O14" s="47">
        <v>0</v>
      </c>
      <c r="P14" s="48">
        <v>683</v>
      </c>
      <c r="Q14" s="48"/>
      <c r="R14" s="17"/>
      <c r="S14" s="9">
        <f>F14+H14+L14+P14</f>
        <v>7524</v>
      </c>
      <c r="T14">
        <f>C14+E14+G14+I14+K14+M14+O14+Q14</f>
        <v>5</v>
      </c>
    </row>
    <row r="15" spans="1:20" ht="20.25" customHeight="1">
      <c r="A15" s="52" t="s">
        <v>28</v>
      </c>
      <c r="B15" s="41"/>
      <c r="C15" s="41"/>
      <c r="D15" s="42"/>
      <c r="E15" s="42"/>
      <c r="F15" s="43"/>
      <c r="G15" s="43"/>
      <c r="H15" s="44"/>
      <c r="I15" s="44"/>
      <c r="J15" s="45"/>
      <c r="K15" s="45"/>
      <c r="L15" s="46"/>
      <c r="M15" s="46"/>
      <c r="N15" s="47"/>
      <c r="O15" s="47"/>
      <c r="P15" s="48"/>
      <c r="Q15" s="48"/>
      <c r="R15" s="17"/>
    </row>
    <row r="16" spans="1:20" ht="63.75" customHeight="1">
      <c r="A16" s="51" t="s">
        <v>29</v>
      </c>
      <c r="B16" s="53">
        <v>7394</v>
      </c>
      <c r="C16" s="53">
        <v>0</v>
      </c>
      <c r="D16" s="54">
        <v>12992</v>
      </c>
      <c r="E16" s="54">
        <v>196</v>
      </c>
      <c r="F16" s="55">
        <v>2324</v>
      </c>
      <c r="G16" s="55">
        <v>8</v>
      </c>
      <c r="H16" s="56">
        <v>7000</v>
      </c>
      <c r="I16" s="56">
        <v>308</v>
      </c>
      <c r="J16" s="57">
        <v>1968</v>
      </c>
      <c r="K16" s="57">
        <v>16</v>
      </c>
      <c r="L16" s="58">
        <v>0</v>
      </c>
      <c r="M16" s="58">
        <v>0</v>
      </c>
      <c r="N16" s="59">
        <v>18914</v>
      </c>
      <c r="O16" s="59">
        <v>548</v>
      </c>
      <c r="P16" s="48">
        <v>0</v>
      </c>
      <c r="Q16" s="48">
        <v>0</v>
      </c>
      <c r="R16" s="17"/>
      <c r="S16" s="9">
        <f t="shared" ref="S16:T18" si="0">B16+D16+F16+H16+J16+L16+N16+P16</f>
        <v>50592</v>
      </c>
      <c r="T16">
        <f t="shared" si="0"/>
        <v>1076</v>
      </c>
    </row>
    <row r="17" spans="1:20" ht="51" customHeight="1">
      <c r="A17" s="51" t="s">
        <v>30</v>
      </c>
      <c r="B17" s="53">
        <v>208</v>
      </c>
      <c r="C17" s="53">
        <v>38</v>
      </c>
      <c r="D17" s="54">
        <v>0</v>
      </c>
      <c r="E17" s="54">
        <v>0</v>
      </c>
      <c r="F17" s="55">
        <v>2642</v>
      </c>
      <c r="G17" s="55">
        <v>373</v>
      </c>
      <c r="H17" s="56">
        <v>11800</v>
      </c>
      <c r="I17" s="56">
        <v>462</v>
      </c>
      <c r="J17" s="57">
        <v>178</v>
      </c>
      <c r="K17" s="57">
        <v>0</v>
      </c>
      <c r="L17" s="58">
        <v>723</v>
      </c>
      <c r="M17" s="58">
        <v>0</v>
      </c>
      <c r="N17" s="59">
        <v>0</v>
      </c>
      <c r="O17" s="59">
        <v>0</v>
      </c>
      <c r="P17" s="48">
        <v>2014</v>
      </c>
      <c r="Q17" s="48">
        <v>0</v>
      </c>
      <c r="R17" s="17"/>
      <c r="S17" s="9">
        <f t="shared" si="0"/>
        <v>17565</v>
      </c>
      <c r="T17">
        <f t="shared" si="0"/>
        <v>873</v>
      </c>
    </row>
    <row r="18" spans="1:20" ht="69.75" customHeight="1">
      <c r="A18" s="60" t="s">
        <v>31</v>
      </c>
      <c r="B18" s="53">
        <v>14906</v>
      </c>
      <c r="C18" s="53">
        <v>0</v>
      </c>
      <c r="D18" s="54">
        <v>47740</v>
      </c>
      <c r="E18" s="54">
        <v>0</v>
      </c>
      <c r="F18" s="55">
        <v>2436</v>
      </c>
      <c r="G18" s="55">
        <v>0</v>
      </c>
      <c r="H18" s="56">
        <v>8512</v>
      </c>
      <c r="I18" s="56">
        <v>0</v>
      </c>
      <c r="J18" s="57">
        <v>392</v>
      </c>
      <c r="K18" s="57">
        <v>0</v>
      </c>
      <c r="L18" s="58">
        <v>1478</v>
      </c>
      <c r="M18" s="58">
        <v>0</v>
      </c>
      <c r="N18" s="59">
        <v>142</v>
      </c>
      <c r="O18" s="59">
        <v>0</v>
      </c>
      <c r="P18" s="61">
        <v>114</v>
      </c>
      <c r="Q18" s="61">
        <v>0</v>
      </c>
      <c r="R18" s="17"/>
      <c r="S18" s="9">
        <f t="shared" si="0"/>
        <v>75720</v>
      </c>
      <c r="T18">
        <f t="shared" si="0"/>
        <v>0</v>
      </c>
    </row>
    <row r="19" spans="1:20" ht="21.75" customHeight="1">
      <c r="A19" s="52" t="s">
        <v>32</v>
      </c>
      <c r="B19" s="41"/>
      <c r="C19" s="41"/>
      <c r="D19" s="42"/>
      <c r="E19" s="42"/>
      <c r="F19" s="43"/>
      <c r="G19" s="43"/>
      <c r="H19" s="44"/>
      <c r="I19" s="44"/>
      <c r="J19" s="45"/>
      <c r="K19" s="45"/>
      <c r="L19" s="46"/>
      <c r="M19" s="46"/>
      <c r="N19" s="47"/>
      <c r="O19" s="47"/>
      <c r="P19" s="48"/>
      <c r="Q19" s="48"/>
      <c r="R19" s="17"/>
    </row>
    <row r="20" spans="1:20" ht="53.25" customHeight="1">
      <c r="A20" s="51" t="s">
        <v>33</v>
      </c>
      <c r="B20" s="41">
        <v>12045</v>
      </c>
      <c r="C20" s="41">
        <v>0</v>
      </c>
      <c r="D20" s="42">
        <v>16060</v>
      </c>
      <c r="E20" s="42">
        <v>0</v>
      </c>
      <c r="F20" s="43">
        <v>24090</v>
      </c>
      <c r="G20" s="43">
        <v>0</v>
      </c>
      <c r="H20" s="44">
        <v>12045</v>
      </c>
      <c r="I20" s="44">
        <v>0</v>
      </c>
      <c r="J20" s="45">
        <v>8030</v>
      </c>
      <c r="K20" s="45">
        <v>0</v>
      </c>
      <c r="L20" s="46">
        <v>12045</v>
      </c>
      <c r="M20" s="46">
        <v>0</v>
      </c>
      <c r="N20" s="47">
        <v>1743</v>
      </c>
      <c r="O20" s="47">
        <v>0</v>
      </c>
      <c r="P20" s="48">
        <v>0</v>
      </c>
      <c r="Q20" s="48"/>
      <c r="R20" s="17"/>
      <c r="S20" s="9">
        <f>B20+D20+F20+H20+J20+L20+N20+P20</f>
        <v>86058</v>
      </c>
      <c r="T20">
        <f>C20+E20+G20+I20+K20+M20+O20+Q20</f>
        <v>0</v>
      </c>
    </row>
    <row r="21" spans="1:20" ht="36" customHeight="1">
      <c r="A21" s="52" t="s">
        <v>34</v>
      </c>
      <c r="B21" s="41"/>
      <c r="C21" s="41"/>
      <c r="D21" s="42"/>
      <c r="E21" s="42"/>
      <c r="F21" s="43"/>
      <c r="G21" s="43"/>
      <c r="H21" s="44"/>
      <c r="I21" s="44"/>
      <c r="J21" s="45"/>
      <c r="K21" s="45"/>
      <c r="L21" s="46"/>
      <c r="M21" s="46"/>
      <c r="N21" s="47"/>
      <c r="O21" s="47"/>
      <c r="P21" s="48"/>
      <c r="Q21" s="48"/>
      <c r="R21" s="17"/>
    </row>
    <row r="22" spans="1:20" ht="63" customHeight="1">
      <c r="A22" s="51" t="s">
        <v>35</v>
      </c>
      <c r="B22" s="41">
        <v>6267</v>
      </c>
      <c r="C22" s="41">
        <v>1154</v>
      </c>
      <c r="D22" s="42">
        <v>8746</v>
      </c>
      <c r="E22" s="42">
        <v>1177</v>
      </c>
      <c r="F22" s="43">
        <v>1256</v>
      </c>
      <c r="G22" s="43">
        <v>32</v>
      </c>
      <c r="H22" s="44">
        <v>6139</v>
      </c>
      <c r="I22" s="44">
        <v>160</v>
      </c>
      <c r="J22" s="45">
        <v>0</v>
      </c>
      <c r="K22" s="45">
        <v>0</v>
      </c>
      <c r="L22" s="46">
        <v>284</v>
      </c>
      <c r="M22" s="46">
        <v>109</v>
      </c>
      <c r="N22" s="47">
        <v>23052</v>
      </c>
      <c r="O22" s="47">
        <v>3100</v>
      </c>
      <c r="P22" s="48">
        <v>0</v>
      </c>
      <c r="Q22" s="48">
        <v>0</v>
      </c>
      <c r="R22" s="17"/>
      <c r="S22" s="9">
        <f>B22+D22+F22+H22+J22+L22+N22+P22</f>
        <v>45744</v>
      </c>
      <c r="T22">
        <f>C22+E22+G22+I22+K22+M22+O22+Q22</f>
        <v>5732</v>
      </c>
    </row>
    <row r="23" spans="1:20" ht="48.75" customHeight="1">
      <c r="A23" s="51" t="s">
        <v>36</v>
      </c>
      <c r="B23" s="41">
        <v>10690</v>
      </c>
      <c r="C23" s="41">
        <v>0</v>
      </c>
      <c r="D23" s="42">
        <v>14817</v>
      </c>
      <c r="E23" s="42">
        <v>0</v>
      </c>
      <c r="F23" s="43">
        <v>4866</v>
      </c>
      <c r="G23" s="43">
        <v>36</v>
      </c>
      <c r="H23" s="44">
        <v>8475</v>
      </c>
      <c r="I23" s="44">
        <v>48</v>
      </c>
      <c r="J23" s="45">
        <v>5712</v>
      </c>
      <c r="K23" s="45">
        <v>0</v>
      </c>
      <c r="L23" s="46">
        <v>136</v>
      </c>
      <c r="M23" s="46">
        <v>0</v>
      </c>
      <c r="N23" s="47">
        <v>828</v>
      </c>
      <c r="O23" s="47">
        <v>0</v>
      </c>
      <c r="P23" s="48">
        <v>0</v>
      </c>
      <c r="Q23" s="48">
        <v>0</v>
      </c>
      <c r="R23" s="17"/>
      <c r="S23" s="9">
        <f>B23+D23+F23+H23+J23+L23+N23+P23</f>
        <v>45524</v>
      </c>
      <c r="T23">
        <f>C23+E23+G23+I23+K23+M23+O23+Q23</f>
        <v>84</v>
      </c>
    </row>
    <row r="24" spans="1:20" ht="25.5" customHeight="1">
      <c r="A24" s="52" t="s">
        <v>37</v>
      </c>
      <c r="B24" s="41"/>
      <c r="C24" s="41"/>
      <c r="D24" s="42"/>
      <c r="E24" s="42"/>
      <c r="F24" s="43"/>
      <c r="G24" s="43"/>
      <c r="H24" s="44"/>
      <c r="I24" s="44"/>
      <c r="J24" s="45"/>
      <c r="K24" s="45"/>
      <c r="L24" s="46"/>
      <c r="M24" s="46"/>
      <c r="N24" s="47"/>
      <c r="O24" s="47"/>
      <c r="P24" s="48"/>
      <c r="Q24" s="48"/>
      <c r="R24" s="17"/>
    </row>
    <row r="25" spans="1:20" ht="33.75" customHeight="1">
      <c r="A25" s="51" t="s">
        <v>38</v>
      </c>
      <c r="B25" s="41">
        <v>4679</v>
      </c>
      <c r="C25" s="41">
        <v>0</v>
      </c>
      <c r="D25" s="42">
        <v>6211</v>
      </c>
      <c r="E25" s="42">
        <v>0</v>
      </c>
      <c r="F25" s="43">
        <v>2574</v>
      </c>
      <c r="G25" s="43">
        <v>224</v>
      </c>
      <c r="H25" s="44">
        <v>8178</v>
      </c>
      <c r="I25" s="44">
        <v>129</v>
      </c>
      <c r="J25" s="45">
        <v>559</v>
      </c>
      <c r="K25" s="45">
        <v>0</v>
      </c>
      <c r="L25" s="46">
        <v>2879</v>
      </c>
      <c r="M25" s="46">
        <v>0</v>
      </c>
      <c r="N25" s="47">
        <v>575</v>
      </c>
      <c r="O25" s="47">
        <v>0</v>
      </c>
      <c r="P25" s="48">
        <v>3025</v>
      </c>
      <c r="Q25" s="48">
        <v>0</v>
      </c>
      <c r="R25" s="17"/>
      <c r="S25" s="9">
        <f>B25+D25+F25+H25+J25+L25+N25+P25</f>
        <v>28680</v>
      </c>
      <c r="T25">
        <f>C25+E25+G25+I25+K25+M25+O25+Q25</f>
        <v>353</v>
      </c>
    </row>
    <row r="26" spans="1:20" ht="51.75" customHeight="1">
      <c r="A26" s="51" t="s">
        <v>39</v>
      </c>
      <c r="B26" s="41">
        <v>13231</v>
      </c>
      <c r="C26" s="41">
        <v>0</v>
      </c>
      <c r="D26" s="42">
        <v>19707</v>
      </c>
      <c r="E26" s="42">
        <v>0</v>
      </c>
      <c r="F26" s="43">
        <v>9028</v>
      </c>
      <c r="G26" s="43">
        <v>0</v>
      </c>
      <c r="H26" s="44">
        <v>11256</v>
      </c>
      <c r="I26" s="44">
        <v>0</v>
      </c>
      <c r="J26" s="45">
        <v>317</v>
      </c>
      <c r="K26" s="45">
        <v>0</v>
      </c>
      <c r="L26" s="46">
        <v>320</v>
      </c>
      <c r="M26" s="46">
        <v>0</v>
      </c>
      <c r="N26" s="47">
        <v>0</v>
      </c>
      <c r="O26" s="47">
        <v>0</v>
      </c>
      <c r="P26" s="48">
        <v>141</v>
      </c>
      <c r="Q26" s="48">
        <v>0</v>
      </c>
      <c r="R26" s="17"/>
      <c r="S26" s="9">
        <f>B26+D26+F26+H26+J26+L26+N26+P26</f>
        <v>54000</v>
      </c>
      <c r="T26">
        <f>C26+E26+G26+I26+K26+M26+O26+Q26</f>
        <v>0</v>
      </c>
    </row>
    <row r="27" spans="1:20" ht="19.5" customHeight="1">
      <c r="A27" s="52" t="s">
        <v>40</v>
      </c>
      <c r="B27" s="41"/>
      <c r="C27" s="41"/>
      <c r="D27" s="42"/>
      <c r="E27" s="42"/>
      <c r="F27" s="43"/>
      <c r="G27" s="43"/>
      <c r="H27" s="44"/>
      <c r="I27" s="44"/>
      <c r="J27" s="45"/>
      <c r="K27" s="45"/>
      <c r="L27" s="46"/>
      <c r="M27" s="46"/>
      <c r="N27" s="47"/>
      <c r="O27" s="47"/>
      <c r="P27" s="48"/>
      <c r="Q27" s="48"/>
      <c r="R27" s="17"/>
    </row>
    <row r="28" spans="1:20" ht="50.25" customHeight="1">
      <c r="A28" s="51" t="s">
        <v>41</v>
      </c>
      <c r="B28" s="41">
        <v>7561</v>
      </c>
      <c r="C28" s="41">
        <v>0</v>
      </c>
      <c r="D28" s="42">
        <v>8836</v>
      </c>
      <c r="E28" s="42">
        <v>0</v>
      </c>
      <c r="F28" s="43">
        <v>1616</v>
      </c>
      <c r="G28" s="43">
        <v>0</v>
      </c>
      <c r="H28" s="44">
        <v>2777</v>
      </c>
      <c r="I28" s="44">
        <v>0</v>
      </c>
      <c r="J28" s="45">
        <v>751</v>
      </c>
      <c r="K28" s="45">
        <v>0</v>
      </c>
      <c r="L28" s="46">
        <v>398</v>
      </c>
      <c r="M28" s="46">
        <v>0</v>
      </c>
      <c r="N28" s="47">
        <v>285</v>
      </c>
      <c r="O28" s="47">
        <v>0</v>
      </c>
      <c r="P28" s="48">
        <v>336</v>
      </c>
      <c r="Q28" s="48">
        <v>0</v>
      </c>
      <c r="R28" s="17"/>
      <c r="S28" s="9">
        <f>B28+D28+F28+H28+J28+L28+N28+P28</f>
        <v>22560</v>
      </c>
      <c r="T28">
        <f>C28+E28+G28+I28+K28+M28+O28+Q28</f>
        <v>0</v>
      </c>
    </row>
    <row r="29" spans="1:20" ht="24" customHeight="1">
      <c r="A29" s="52" t="s">
        <v>42</v>
      </c>
      <c r="B29" s="41"/>
      <c r="C29" s="41"/>
      <c r="D29" s="42"/>
      <c r="E29" s="42"/>
      <c r="F29" s="43"/>
      <c r="G29" s="43"/>
      <c r="H29" s="44"/>
      <c r="I29" s="44"/>
      <c r="J29" s="45"/>
      <c r="K29" s="45"/>
      <c r="L29" s="46"/>
      <c r="M29" s="46"/>
      <c r="N29" s="47"/>
      <c r="O29" s="47"/>
      <c r="P29" s="48"/>
      <c r="Q29" s="48"/>
      <c r="R29" s="17"/>
    </row>
    <row r="30" spans="1:20" ht="49.5" customHeight="1">
      <c r="A30" s="62" t="s">
        <v>43</v>
      </c>
      <c r="B30" s="41">
        <v>29874</v>
      </c>
      <c r="C30" s="41">
        <v>0</v>
      </c>
      <c r="D30" s="42">
        <v>26950</v>
      </c>
      <c r="E30" s="42">
        <v>0</v>
      </c>
      <c r="F30" s="43">
        <v>16203</v>
      </c>
      <c r="G30" s="43">
        <v>0</v>
      </c>
      <c r="H30" s="44">
        <v>36113</v>
      </c>
      <c r="I30" s="44">
        <v>0</v>
      </c>
      <c r="J30" s="45">
        <v>11970</v>
      </c>
      <c r="K30" s="45">
        <v>0</v>
      </c>
      <c r="L30" s="46">
        <v>7943</v>
      </c>
      <c r="M30" s="46">
        <v>0</v>
      </c>
      <c r="N30" s="47">
        <v>526</v>
      </c>
      <c r="O30" s="47">
        <v>0</v>
      </c>
      <c r="P30" s="48">
        <v>56</v>
      </c>
      <c r="Q30" s="48">
        <v>0</v>
      </c>
      <c r="R30" s="17"/>
      <c r="S30" s="9">
        <f t="shared" ref="S30:T34" si="1">B30+D30+F30+H30+J30+L30+N30+P30</f>
        <v>129635</v>
      </c>
      <c r="T30">
        <f t="shared" si="1"/>
        <v>0</v>
      </c>
    </row>
    <row r="31" spans="1:20" ht="66" customHeight="1">
      <c r="A31" s="62" t="s">
        <v>44</v>
      </c>
      <c r="B31" s="41">
        <v>29372</v>
      </c>
      <c r="C31" s="41">
        <v>0</v>
      </c>
      <c r="D31" s="42">
        <v>21805</v>
      </c>
      <c r="E31" s="42">
        <v>0</v>
      </c>
      <c r="F31" s="43">
        <v>32529</v>
      </c>
      <c r="G31" s="43">
        <v>188</v>
      </c>
      <c r="H31" s="44">
        <v>20108</v>
      </c>
      <c r="I31" s="44">
        <v>4</v>
      </c>
      <c r="J31" s="45">
        <v>14466</v>
      </c>
      <c r="K31" s="45">
        <v>0</v>
      </c>
      <c r="L31" s="46">
        <v>369</v>
      </c>
      <c r="M31" s="46">
        <v>0</v>
      </c>
      <c r="N31" s="47">
        <v>871</v>
      </c>
      <c r="O31" s="47">
        <v>0</v>
      </c>
      <c r="P31" s="48">
        <v>3217</v>
      </c>
      <c r="Q31" s="48">
        <v>0</v>
      </c>
      <c r="R31" s="17"/>
      <c r="S31" s="9">
        <f t="shared" si="1"/>
        <v>122737</v>
      </c>
      <c r="T31">
        <f t="shared" si="1"/>
        <v>192</v>
      </c>
    </row>
    <row r="32" spans="1:20" ht="65.25" customHeight="1">
      <c r="A32" s="62" t="s">
        <v>45</v>
      </c>
      <c r="B32" s="41">
        <v>65987</v>
      </c>
      <c r="C32" s="41">
        <v>0</v>
      </c>
      <c r="D32" s="42">
        <v>23706</v>
      </c>
      <c r="E32" s="42">
        <v>0</v>
      </c>
      <c r="F32" s="43">
        <v>24119</v>
      </c>
      <c r="G32" s="43">
        <v>0</v>
      </c>
      <c r="H32" s="44">
        <v>65889</v>
      </c>
      <c r="I32" s="44">
        <v>0</v>
      </c>
      <c r="J32" s="45">
        <v>16448</v>
      </c>
      <c r="K32" s="45">
        <v>0</v>
      </c>
      <c r="L32" s="46">
        <v>13713</v>
      </c>
      <c r="M32" s="46">
        <v>0</v>
      </c>
      <c r="N32" s="47">
        <v>290</v>
      </c>
      <c r="O32" s="47">
        <v>0</v>
      </c>
      <c r="P32" s="48">
        <v>289</v>
      </c>
      <c r="Q32" s="48">
        <v>0</v>
      </c>
      <c r="R32" s="17"/>
      <c r="S32" s="9">
        <f t="shared" si="1"/>
        <v>210441</v>
      </c>
      <c r="T32">
        <f t="shared" si="1"/>
        <v>0</v>
      </c>
    </row>
    <row r="33" spans="1:20" ht="57.75" customHeight="1">
      <c r="A33" s="62" t="s">
        <v>46</v>
      </c>
      <c r="B33" s="41">
        <v>54095</v>
      </c>
      <c r="C33" s="41">
        <v>0</v>
      </c>
      <c r="D33" s="42">
        <v>26454</v>
      </c>
      <c r="E33" s="42">
        <v>3820</v>
      </c>
      <c r="F33" s="43">
        <v>7531</v>
      </c>
      <c r="G33" s="43">
        <v>0</v>
      </c>
      <c r="H33" s="44">
        <v>18427</v>
      </c>
      <c r="I33" s="44">
        <v>0</v>
      </c>
      <c r="J33" s="45">
        <v>0</v>
      </c>
      <c r="K33" s="45">
        <v>0</v>
      </c>
      <c r="L33" s="46">
        <v>0</v>
      </c>
      <c r="M33" s="46">
        <v>0</v>
      </c>
      <c r="N33" s="47">
        <v>59552</v>
      </c>
      <c r="O33" s="47">
        <v>0</v>
      </c>
      <c r="P33" s="63">
        <v>0</v>
      </c>
      <c r="Q33" s="48">
        <v>0</v>
      </c>
      <c r="R33" s="17"/>
      <c r="S33" s="9">
        <f t="shared" si="1"/>
        <v>166059</v>
      </c>
      <c r="T33">
        <f t="shared" si="1"/>
        <v>3820</v>
      </c>
    </row>
    <row r="34" spans="1:20" ht="38.25" customHeight="1">
      <c r="A34" s="51" t="s">
        <v>27</v>
      </c>
      <c r="B34" s="41">
        <v>3930</v>
      </c>
      <c r="C34" s="41">
        <v>0</v>
      </c>
      <c r="D34" s="42">
        <v>4474</v>
      </c>
      <c r="E34" s="42">
        <v>0</v>
      </c>
      <c r="F34" s="43">
        <v>5989</v>
      </c>
      <c r="G34" s="43">
        <v>22</v>
      </c>
      <c r="H34" s="44">
        <v>29474</v>
      </c>
      <c r="I34" s="44">
        <v>299</v>
      </c>
      <c r="J34" s="45">
        <v>643</v>
      </c>
      <c r="K34" s="45">
        <v>0</v>
      </c>
      <c r="L34" s="46">
        <v>466</v>
      </c>
      <c r="M34" s="46">
        <v>16</v>
      </c>
      <c r="N34" s="47">
        <v>1931</v>
      </c>
      <c r="O34" s="47">
        <v>0</v>
      </c>
      <c r="P34" s="48">
        <v>1199</v>
      </c>
      <c r="Q34" s="48">
        <v>0</v>
      </c>
      <c r="R34" s="17"/>
      <c r="S34" s="9">
        <f t="shared" si="1"/>
        <v>48106</v>
      </c>
      <c r="T34">
        <f t="shared" si="1"/>
        <v>337</v>
      </c>
    </row>
    <row r="35" spans="1:20" ht="24.75" customHeight="1">
      <c r="A35" s="52" t="s">
        <v>47</v>
      </c>
      <c r="B35" s="41"/>
      <c r="C35" s="41"/>
      <c r="D35" s="42"/>
      <c r="E35" s="42"/>
      <c r="F35" s="43"/>
      <c r="G35" s="43"/>
      <c r="H35" s="44"/>
      <c r="I35" s="44"/>
      <c r="J35" s="45"/>
      <c r="K35" s="45"/>
      <c r="L35" s="46"/>
      <c r="M35" s="46"/>
      <c r="N35" s="47"/>
      <c r="O35" s="47"/>
      <c r="P35" s="48"/>
      <c r="Q35" s="48"/>
      <c r="R35" s="17"/>
    </row>
    <row r="36" spans="1:20" ht="34.5" customHeight="1">
      <c r="A36" s="51" t="s">
        <v>27</v>
      </c>
      <c r="B36" s="41">
        <v>0</v>
      </c>
      <c r="C36" s="41">
        <v>0</v>
      </c>
      <c r="D36" s="42">
        <v>0</v>
      </c>
      <c r="E36" s="42">
        <v>0</v>
      </c>
      <c r="F36" s="43">
        <v>3288</v>
      </c>
      <c r="G36" s="43">
        <v>0</v>
      </c>
      <c r="H36" s="44">
        <v>3248</v>
      </c>
      <c r="I36" s="44">
        <v>0</v>
      </c>
      <c r="J36" s="45">
        <v>0</v>
      </c>
      <c r="K36" s="45">
        <v>0</v>
      </c>
      <c r="L36" s="46">
        <v>422</v>
      </c>
      <c r="M36" s="46">
        <v>0</v>
      </c>
      <c r="N36" s="47">
        <v>434</v>
      </c>
      <c r="O36" s="47">
        <v>0</v>
      </c>
      <c r="P36" s="48">
        <v>1708</v>
      </c>
      <c r="Q36" s="48">
        <v>0</v>
      </c>
      <c r="R36" s="17"/>
      <c r="S36" s="9">
        <f>B36+D36+F36+H36+J36+L36+N36+P36</f>
        <v>9100</v>
      </c>
      <c r="T36">
        <f>C36+E36+G36+I36+K36+M36+O36+Q36</f>
        <v>0</v>
      </c>
    </row>
    <row r="37" spans="1:20" ht="27" customHeight="1">
      <c r="A37" s="52" t="s">
        <v>48</v>
      </c>
      <c r="B37" s="41"/>
      <c r="C37" s="41"/>
      <c r="D37" s="42"/>
      <c r="E37" s="42"/>
      <c r="F37" s="43"/>
      <c r="G37" s="43"/>
      <c r="H37" s="44"/>
      <c r="I37" s="44"/>
      <c r="J37" s="45"/>
      <c r="K37" s="45"/>
      <c r="L37" s="46"/>
      <c r="M37" s="46"/>
      <c r="N37" s="47"/>
      <c r="O37" s="47"/>
      <c r="P37" s="48"/>
      <c r="Q37" s="48"/>
      <c r="R37" s="17"/>
    </row>
    <row r="38" spans="1:20" ht="68.25" customHeight="1">
      <c r="A38" s="51" t="s">
        <v>49</v>
      </c>
      <c r="B38" s="41">
        <v>5878</v>
      </c>
      <c r="C38" s="41">
        <v>0</v>
      </c>
      <c r="D38" s="42">
        <v>12718</v>
      </c>
      <c r="E38" s="42">
        <v>0</v>
      </c>
      <c r="F38" s="43">
        <v>2356</v>
      </c>
      <c r="G38" s="43">
        <v>0</v>
      </c>
      <c r="H38" s="44">
        <v>10642</v>
      </c>
      <c r="I38" s="44">
        <v>0</v>
      </c>
      <c r="J38" s="45">
        <v>510</v>
      </c>
      <c r="K38" s="45">
        <v>0</v>
      </c>
      <c r="L38" s="46">
        <v>519</v>
      </c>
      <c r="M38" s="46">
        <v>0</v>
      </c>
      <c r="N38" s="47">
        <v>20118</v>
      </c>
      <c r="O38" s="47">
        <v>0</v>
      </c>
      <c r="P38" s="48">
        <v>0</v>
      </c>
      <c r="Q38" s="48">
        <v>0</v>
      </c>
      <c r="R38" s="17"/>
      <c r="S38" s="9">
        <f>B38+D38+F38+H38+J38+L38+N38+P38</f>
        <v>52741</v>
      </c>
      <c r="T38">
        <f>C38+E38+G38+I38+K38+M38+O38+Q38</f>
        <v>0</v>
      </c>
    </row>
    <row r="39" spans="1:20" ht="49.5" customHeight="1">
      <c r="A39" s="51" t="s">
        <v>50</v>
      </c>
      <c r="B39" s="41">
        <v>10999</v>
      </c>
      <c r="C39" s="41">
        <v>0</v>
      </c>
      <c r="D39" s="42">
        <v>8463</v>
      </c>
      <c r="E39" s="42">
        <v>0</v>
      </c>
      <c r="F39" s="43">
        <v>6633</v>
      </c>
      <c r="G39" s="43">
        <v>0</v>
      </c>
      <c r="H39" s="44">
        <v>6909</v>
      </c>
      <c r="I39" s="44">
        <v>0</v>
      </c>
      <c r="J39" s="45">
        <v>651</v>
      </c>
      <c r="K39" s="45">
        <v>0</v>
      </c>
      <c r="L39" s="46">
        <v>554</v>
      </c>
      <c r="M39" s="46">
        <v>0</v>
      </c>
      <c r="N39" s="47">
        <v>0</v>
      </c>
      <c r="O39" s="47">
        <v>0</v>
      </c>
      <c r="P39" s="48">
        <v>298</v>
      </c>
      <c r="Q39" s="48">
        <v>0</v>
      </c>
      <c r="R39" s="17"/>
      <c r="S39" s="9">
        <f>B39+D39+F39+H39+J39+L39+N39+P39</f>
        <v>34507</v>
      </c>
      <c r="T39">
        <f>C39+E39+G39+I39+K39+M39+O39+Q39</f>
        <v>0</v>
      </c>
    </row>
    <row r="40" spans="1:20" ht="25.5" customHeight="1">
      <c r="A40" s="52" t="s">
        <v>51</v>
      </c>
      <c r="B40" s="41"/>
      <c r="C40" s="41"/>
      <c r="D40" s="42"/>
      <c r="E40" s="42"/>
      <c r="F40" s="43"/>
      <c r="G40" s="43"/>
      <c r="H40" s="44"/>
      <c r="I40" s="44"/>
      <c r="J40" s="45"/>
      <c r="K40" s="45"/>
      <c r="L40" s="46"/>
      <c r="M40" s="46"/>
      <c r="N40" s="47"/>
      <c r="O40" s="47"/>
      <c r="P40" s="48"/>
      <c r="Q40" s="48"/>
      <c r="R40" s="17"/>
    </row>
    <row r="41" spans="1:20" ht="51" customHeight="1">
      <c r="A41" s="51" t="s">
        <v>52</v>
      </c>
      <c r="B41" s="41">
        <v>7252</v>
      </c>
      <c r="C41" s="41">
        <v>0</v>
      </c>
      <c r="D41" s="42">
        <v>10744</v>
      </c>
      <c r="E41" s="42">
        <v>0</v>
      </c>
      <c r="F41" s="43">
        <v>5203</v>
      </c>
      <c r="G41" s="43">
        <v>0</v>
      </c>
      <c r="H41" s="44">
        <v>7863</v>
      </c>
      <c r="I41" s="44">
        <v>0</v>
      </c>
      <c r="J41" s="45">
        <v>4748</v>
      </c>
      <c r="K41" s="45">
        <v>0</v>
      </c>
      <c r="L41" s="46">
        <v>58</v>
      </c>
      <c r="M41" s="46">
        <v>0</v>
      </c>
      <c r="N41" s="47">
        <v>2007</v>
      </c>
      <c r="O41" s="47">
        <v>0</v>
      </c>
      <c r="P41" s="48">
        <v>11</v>
      </c>
      <c r="Q41" s="48">
        <v>0</v>
      </c>
      <c r="R41" s="17"/>
      <c r="S41" s="9">
        <f>B41+D41+F41+H41+J41+L41+N41+P41</f>
        <v>37886</v>
      </c>
      <c r="T41">
        <f>C41+E41+G41+I41+K41+M41+O41+Q41</f>
        <v>0</v>
      </c>
    </row>
    <row r="42" spans="1:20" s="64" customFormat="1" ht="24.75" customHeight="1">
      <c r="A42" s="65" t="s">
        <v>53</v>
      </c>
      <c r="S42" s="66"/>
    </row>
    <row r="43" spans="1:20" ht="33.75" customHeight="1">
      <c r="A43" s="51" t="s">
        <v>38</v>
      </c>
      <c r="B43" s="41">
        <v>3873</v>
      </c>
      <c r="C43" s="41">
        <v>0</v>
      </c>
      <c r="D43" s="42">
        <v>11433</v>
      </c>
      <c r="E43" s="42">
        <v>0</v>
      </c>
      <c r="F43" s="43">
        <v>6102</v>
      </c>
      <c r="G43" s="43">
        <v>0</v>
      </c>
      <c r="H43" s="44">
        <v>23087</v>
      </c>
      <c r="I43" s="44">
        <v>0</v>
      </c>
      <c r="J43" s="45">
        <v>12587</v>
      </c>
      <c r="K43" s="45">
        <v>0</v>
      </c>
      <c r="L43" s="46">
        <v>22</v>
      </c>
      <c r="M43" s="46">
        <v>0</v>
      </c>
      <c r="N43" s="47">
        <v>5948</v>
      </c>
      <c r="O43" s="47">
        <v>0</v>
      </c>
      <c r="P43" s="48">
        <v>3648</v>
      </c>
      <c r="Q43" s="48">
        <v>0</v>
      </c>
      <c r="R43" s="17"/>
      <c r="S43" s="9">
        <f>B43+D43+F43+H43+J43+L43+N43+P43</f>
        <v>66700</v>
      </c>
      <c r="T43">
        <f>C43+E43+G43+I43+K43+M43+O43+Q43</f>
        <v>0</v>
      </c>
    </row>
    <row r="44" spans="1:20" ht="24" customHeight="1">
      <c r="A44" s="52" t="s">
        <v>54</v>
      </c>
      <c r="B44" s="41"/>
      <c r="C44" s="41"/>
      <c r="D44" s="42"/>
      <c r="E44" s="42"/>
      <c r="F44" s="43"/>
      <c r="G44" s="43"/>
      <c r="H44" s="44"/>
      <c r="I44" s="44"/>
      <c r="J44" s="45"/>
      <c r="K44" s="45"/>
      <c r="L44" s="46"/>
      <c r="M44" s="46"/>
      <c r="N44" s="47"/>
      <c r="O44" s="47"/>
      <c r="P44" s="67"/>
      <c r="Q44" s="48"/>
      <c r="R44" s="68"/>
    </row>
    <row r="45" spans="1:20" ht="51.75" customHeight="1">
      <c r="A45" s="51" t="s">
        <v>52</v>
      </c>
      <c r="B45" s="41">
        <v>5917</v>
      </c>
      <c r="C45" s="41">
        <v>0</v>
      </c>
      <c r="D45" s="42">
        <v>7117</v>
      </c>
      <c r="E45" s="42">
        <v>0</v>
      </c>
      <c r="F45" s="43">
        <v>2280</v>
      </c>
      <c r="G45" s="43">
        <v>0</v>
      </c>
      <c r="H45" s="44">
        <v>7057</v>
      </c>
      <c r="I45" s="44">
        <v>0</v>
      </c>
      <c r="J45" s="45">
        <v>1631</v>
      </c>
      <c r="K45" s="45">
        <v>0</v>
      </c>
      <c r="L45" s="46">
        <v>17</v>
      </c>
      <c r="M45" s="46">
        <v>0</v>
      </c>
      <c r="N45" s="47">
        <v>105</v>
      </c>
      <c r="O45" s="47">
        <v>0</v>
      </c>
      <c r="P45" s="48">
        <v>0</v>
      </c>
      <c r="Q45" s="48">
        <v>0</v>
      </c>
      <c r="R45" s="17"/>
      <c r="S45" s="9">
        <f>B45+D45+F45+H45+J45+L45+N45+P45</f>
        <v>24124</v>
      </c>
      <c r="T45">
        <f>C45+E45+G45+I45+K45+M45+O45+Q45</f>
        <v>0</v>
      </c>
    </row>
    <row r="46" spans="1:20" ht="33.75" customHeight="1">
      <c r="A46" s="52" t="s">
        <v>55</v>
      </c>
      <c r="B46" s="41"/>
      <c r="C46" s="41"/>
      <c r="D46" s="42"/>
      <c r="E46" s="42"/>
      <c r="F46" s="43"/>
      <c r="G46" s="43"/>
      <c r="H46" s="44"/>
      <c r="I46" s="44"/>
      <c r="J46" s="45"/>
      <c r="K46" s="45"/>
      <c r="L46" s="46"/>
      <c r="M46" s="46"/>
      <c r="N46" s="47"/>
      <c r="O46" s="47"/>
      <c r="P46" s="48"/>
      <c r="Q46" s="48"/>
      <c r="R46" s="17"/>
    </row>
    <row r="47" spans="1:20" ht="52.5" customHeight="1">
      <c r="A47" s="51" t="s">
        <v>56</v>
      </c>
      <c r="B47" s="41">
        <v>9244</v>
      </c>
      <c r="C47" s="41">
        <v>0</v>
      </c>
      <c r="D47" s="42">
        <v>14905</v>
      </c>
      <c r="E47" s="42">
        <v>0</v>
      </c>
      <c r="F47" s="43">
        <v>3674</v>
      </c>
      <c r="G47" s="43">
        <v>0</v>
      </c>
      <c r="H47" s="44">
        <v>13823</v>
      </c>
      <c r="I47" s="44">
        <v>0</v>
      </c>
      <c r="J47" s="45">
        <v>9237</v>
      </c>
      <c r="K47" s="45">
        <v>0</v>
      </c>
      <c r="L47" s="46">
        <v>931</v>
      </c>
      <c r="M47" s="46">
        <v>0</v>
      </c>
      <c r="N47" s="47">
        <v>116</v>
      </c>
      <c r="O47" s="47">
        <v>0</v>
      </c>
      <c r="P47" s="48">
        <v>400</v>
      </c>
      <c r="Q47" s="48">
        <v>0</v>
      </c>
      <c r="R47" s="17"/>
      <c r="S47" s="9">
        <f>B47+D47+F47+H47+J47+L47+N47+P47</f>
        <v>52330</v>
      </c>
      <c r="T47">
        <f>C47+E47+G47+I47+K47+M47+O47+Q47</f>
        <v>0</v>
      </c>
    </row>
    <row r="48" spans="1:20" ht="34.5" customHeight="1">
      <c r="A48" s="52" t="s">
        <v>57</v>
      </c>
      <c r="B48" s="41"/>
      <c r="C48" s="41"/>
      <c r="D48" s="42"/>
      <c r="E48" s="42"/>
      <c r="F48" s="43"/>
      <c r="G48" s="43"/>
      <c r="H48" s="44"/>
      <c r="I48" s="44"/>
      <c r="J48" s="45"/>
      <c r="K48" s="45"/>
      <c r="L48" s="46"/>
      <c r="M48" s="46"/>
      <c r="N48" s="47"/>
      <c r="O48" s="47"/>
      <c r="P48" s="48"/>
      <c r="Q48" s="48"/>
      <c r="R48" s="17"/>
    </row>
    <row r="49" spans="1:20" ht="66" customHeight="1">
      <c r="A49" s="51" t="s">
        <v>58</v>
      </c>
      <c r="B49" s="41">
        <v>5688</v>
      </c>
      <c r="C49" s="41">
        <v>0</v>
      </c>
      <c r="D49" s="42">
        <v>18616</v>
      </c>
      <c r="E49" s="42">
        <v>0</v>
      </c>
      <c r="F49" s="43">
        <v>3145</v>
      </c>
      <c r="G49" s="43">
        <v>0</v>
      </c>
      <c r="H49" s="44">
        <v>10174</v>
      </c>
      <c r="I49" s="44">
        <v>0</v>
      </c>
      <c r="J49" s="45">
        <v>1195</v>
      </c>
      <c r="K49" s="45">
        <v>0</v>
      </c>
      <c r="L49" s="46">
        <v>148</v>
      </c>
      <c r="M49" s="46">
        <v>0</v>
      </c>
      <c r="N49" s="47">
        <v>8588</v>
      </c>
      <c r="O49" s="47">
        <v>0</v>
      </c>
      <c r="P49" s="48">
        <v>0</v>
      </c>
      <c r="Q49" s="48">
        <v>0</v>
      </c>
      <c r="R49" s="17"/>
      <c r="S49" s="9">
        <f>B49+D49+F49+H49+J49+L49+N49</f>
        <v>47554</v>
      </c>
      <c r="T49">
        <f>C49+E49+G49+I49+K49+M49+O49+Q49</f>
        <v>0</v>
      </c>
    </row>
    <row r="50" spans="1:20" ht="46.5" customHeight="1">
      <c r="A50" s="51" t="s">
        <v>52</v>
      </c>
      <c r="B50" s="41">
        <v>6074</v>
      </c>
      <c r="C50" s="41">
        <v>0</v>
      </c>
      <c r="D50" s="42">
        <v>7397</v>
      </c>
      <c r="E50" s="42">
        <v>0</v>
      </c>
      <c r="F50" s="43">
        <v>2097</v>
      </c>
      <c r="G50" s="43">
        <v>0</v>
      </c>
      <c r="H50" s="44">
        <v>13511</v>
      </c>
      <c r="I50" s="44">
        <v>0</v>
      </c>
      <c r="J50" s="45">
        <v>896</v>
      </c>
      <c r="K50" s="45">
        <v>0</v>
      </c>
      <c r="L50" s="46">
        <v>142</v>
      </c>
      <c r="M50" s="46">
        <v>0</v>
      </c>
      <c r="N50" s="47">
        <v>0</v>
      </c>
      <c r="O50" s="47">
        <v>0</v>
      </c>
      <c r="P50" s="48">
        <v>0</v>
      </c>
      <c r="Q50" s="48">
        <v>0</v>
      </c>
      <c r="R50" s="17"/>
      <c r="S50" s="9">
        <f>B50+D50+F50+H50+J50+L50+N50+P50</f>
        <v>30117</v>
      </c>
      <c r="T50">
        <f>C50+E50+G50+I50+K50+M50+O50+Q50</f>
        <v>0</v>
      </c>
    </row>
    <row r="51" spans="1:20" ht="35.25" customHeight="1">
      <c r="A51" s="52" t="s">
        <v>59</v>
      </c>
      <c r="B51" s="41"/>
      <c r="C51" s="41"/>
      <c r="D51" s="42"/>
      <c r="E51" s="42"/>
      <c r="F51" s="43"/>
      <c r="G51" s="43"/>
      <c r="H51" s="44"/>
      <c r="I51" s="44"/>
      <c r="J51" s="45"/>
      <c r="K51" s="45"/>
      <c r="L51" s="46"/>
      <c r="M51" s="46"/>
      <c r="N51" s="47"/>
      <c r="O51" s="47"/>
      <c r="P51" s="48"/>
      <c r="Q51" s="48"/>
      <c r="R51" s="17"/>
    </row>
    <row r="52" spans="1:20" ht="84.75" customHeight="1">
      <c r="A52" s="51" t="s">
        <v>60</v>
      </c>
      <c r="B52" s="41">
        <v>0</v>
      </c>
      <c r="C52" s="41"/>
      <c r="D52" s="42">
        <v>0</v>
      </c>
      <c r="E52" s="42"/>
      <c r="F52" s="43">
        <v>626</v>
      </c>
      <c r="G52" s="43"/>
      <c r="H52" s="44">
        <v>1357</v>
      </c>
      <c r="I52" s="44"/>
      <c r="J52" s="45">
        <v>0</v>
      </c>
      <c r="K52" s="45"/>
      <c r="L52" s="46">
        <v>98</v>
      </c>
      <c r="M52" s="46"/>
      <c r="N52" s="47">
        <v>59</v>
      </c>
      <c r="O52" s="47"/>
      <c r="P52" s="48">
        <v>24</v>
      </c>
      <c r="Q52" s="48"/>
      <c r="R52" s="17"/>
      <c r="S52" s="9">
        <f t="shared" ref="S52:T54" si="2">B52+D52+F52+H52+J52+L52+N52+P52</f>
        <v>2164</v>
      </c>
      <c r="T52">
        <f t="shared" si="2"/>
        <v>0</v>
      </c>
    </row>
    <row r="53" spans="1:20" ht="34.5" customHeight="1">
      <c r="A53" s="52" t="s">
        <v>61</v>
      </c>
      <c r="B53" s="41">
        <v>2593</v>
      </c>
      <c r="C53" s="41"/>
      <c r="D53" s="42">
        <v>3125</v>
      </c>
      <c r="E53" s="42"/>
      <c r="F53" s="43">
        <v>361</v>
      </c>
      <c r="G53" s="43"/>
      <c r="H53" s="44">
        <v>9179</v>
      </c>
      <c r="I53" s="44"/>
      <c r="J53" s="45">
        <v>0</v>
      </c>
      <c r="K53" s="45"/>
      <c r="L53" s="46">
        <v>540</v>
      </c>
      <c r="M53" s="46"/>
      <c r="N53" s="47">
        <v>0</v>
      </c>
      <c r="O53" s="47"/>
      <c r="P53" s="48">
        <v>0</v>
      </c>
      <c r="Q53" s="48"/>
      <c r="R53" s="17"/>
      <c r="S53" s="9">
        <f t="shared" si="2"/>
        <v>15798</v>
      </c>
      <c r="T53">
        <f t="shared" si="2"/>
        <v>0</v>
      </c>
    </row>
    <row r="54" spans="1:20" ht="49.5" customHeight="1">
      <c r="A54" s="51" t="s">
        <v>52</v>
      </c>
      <c r="B54" s="41"/>
      <c r="C54" s="41"/>
      <c r="D54" s="42"/>
      <c r="E54" s="42"/>
      <c r="F54" s="43"/>
      <c r="G54" s="43"/>
      <c r="H54" s="44"/>
      <c r="I54" s="44"/>
      <c r="J54" s="45"/>
      <c r="K54" s="45"/>
      <c r="L54" s="46"/>
      <c r="M54" s="46"/>
      <c r="N54" s="47"/>
      <c r="O54" s="47"/>
      <c r="P54" s="48"/>
      <c r="Q54" s="48"/>
      <c r="R54" s="17"/>
      <c r="S54" s="9">
        <f t="shared" si="2"/>
        <v>0</v>
      </c>
      <c r="T54">
        <f t="shared" si="2"/>
        <v>0</v>
      </c>
    </row>
    <row r="55" spans="1:20" ht="35.25" customHeight="1">
      <c r="A55" s="52" t="s">
        <v>62</v>
      </c>
      <c r="B55" s="41"/>
      <c r="C55" s="41"/>
      <c r="D55" s="42"/>
      <c r="E55" s="42"/>
      <c r="F55" s="43"/>
      <c r="G55" s="43"/>
      <c r="H55" s="44"/>
      <c r="I55" s="44"/>
      <c r="J55" s="45"/>
      <c r="K55" s="45"/>
      <c r="L55" s="46"/>
      <c r="M55" s="46"/>
      <c r="N55" s="47"/>
      <c r="O55" s="47"/>
      <c r="P55" s="48"/>
      <c r="Q55" s="48"/>
      <c r="R55" s="17"/>
    </row>
    <row r="56" spans="1:20" ht="64.5" customHeight="1">
      <c r="A56" s="51" t="s">
        <v>63</v>
      </c>
      <c r="B56" s="41">
        <v>529</v>
      </c>
      <c r="C56" s="41">
        <v>0</v>
      </c>
      <c r="D56" s="42">
        <v>486</v>
      </c>
      <c r="E56" s="42">
        <v>0</v>
      </c>
      <c r="F56" s="43">
        <v>765</v>
      </c>
      <c r="G56" s="43">
        <v>0</v>
      </c>
      <c r="H56" s="44">
        <v>553</v>
      </c>
      <c r="I56" s="44">
        <v>0</v>
      </c>
      <c r="J56" s="45">
        <v>340</v>
      </c>
      <c r="K56" s="45">
        <v>0</v>
      </c>
      <c r="L56" s="46">
        <v>47</v>
      </c>
      <c r="M56" s="46">
        <v>0</v>
      </c>
      <c r="N56" s="47">
        <v>40</v>
      </c>
      <c r="O56" s="47">
        <v>0</v>
      </c>
      <c r="P56" s="48">
        <v>29</v>
      </c>
      <c r="Q56" s="48">
        <v>0</v>
      </c>
      <c r="R56" s="17"/>
      <c r="S56" s="9">
        <f>B56+D56+F56+H56+J56+L56+N56+P56</f>
        <v>2789</v>
      </c>
      <c r="T56">
        <f>C56+E56+G56+I56+K56+M56+O56+Q56</f>
        <v>0</v>
      </c>
    </row>
    <row r="57" spans="1:20" ht="27.75" customHeight="1">
      <c r="A57" s="52" t="s">
        <v>64</v>
      </c>
      <c r="B57" s="41"/>
      <c r="C57" s="41"/>
      <c r="D57" s="42"/>
      <c r="E57" s="42"/>
      <c r="F57" s="43"/>
      <c r="G57" s="43"/>
      <c r="H57" s="44"/>
      <c r="I57" s="44"/>
      <c r="J57" s="45"/>
      <c r="K57" s="45"/>
      <c r="L57" s="46"/>
      <c r="M57" s="46"/>
      <c r="N57" s="47"/>
      <c r="O57" s="47"/>
      <c r="P57" s="48"/>
      <c r="Q57" s="48"/>
      <c r="R57" s="17"/>
    </row>
    <row r="58" spans="1:20" ht="49.5" customHeight="1">
      <c r="A58" s="51" t="s">
        <v>65</v>
      </c>
      <c r="B58" s="41">
        <v>5325</v>
      </c>
      <c r="C58" s="41">
        <v>0</v>
      </c>
      <c r="D58" s="42">
        <v>5429</v>
      </c>
      <c r="E58" s="42">
        <v>0</v>
      </c>
      <c r="F58" s="43">
        <v>384</v>
      </c>
      <c r="G58" s="43">
        <v>0</v>
      </c>
      <c r="H58" s="44">
        <v>1464</v>
      </c>
      <c r="I58" s="44">
        <v>0</v>
      </c>
      <c r="J58" s="45">
        <v>145</v>
      </c>
      <c r="K58" s="45">
        <v>0</v>
      </c>
      <c r="L58" s="46">
        <v>0</v>
      </c>
      <c r="M58" s="46">
        <v>0</v>
      </c>
      <c r="N58" s="47">
        <v>98</v>
      </c>
      <c r="O58" s="47">
        <v>0</v>
      </c>
      <c r="P58" s="48">
        <v>0</v>
      </c>
      <c r="Q58" s="48">
        <v>0</v>
      </c>
      <c r="R58" s="17"/>
      <c r="S58" s="9">
        <f>B58+D58+F58+H58+J58+L58+N58+P58</f>
        <v>12845</v>
      </c>
      <c r="T58">
        <f>C58+E58+G58+I58+K58+M58+O58+Q58</f>
        <v>0</v>
      </c>
    </row>
    <row r="59" spans="1:20" ht="24" customHeight="1">
      <c r="A59" s="52" t="s">
        <v>66</v>
      </c>
      <c r="B59" s="41"/>
      <c r="C59" s="41"/>
      <c r="D59" s="42"/>
      <c r="E59" s="42"/>
      <c r="F59" s="43"/>
      <c r="G59" s="43"/>
      <c r="H59" s="44"/>
      <c r="I59" s="44"/>
      <c r="J59" s="45"/>
      <c r="K59" s="45"/>
      <c r="L59" s="46"/>
      <c r="M59" s="46"/>
      <c r="N59" s="47"/>
      <c r="O59" s="47"/>
      <c r="P59" s="48"/>
      <c r="Q59" s="48"/>
      <c r="R59" s="17"/>
    </row>
    <row r="60" spans="1:20" ht="50.25" customHeight="1">
      <c r="A60" s="51" t="s">
        <v>67</v>
      </c>
      <c r="B60" s="41">
        <v>5282</v>
      </c>
      <c r="C60" s="41">
        <v>0</v>
      </c>
      <c r="D60" s="42">
        <v>2749</v>
      </c>
      <c r="E60" s="42">
        <v>0</v>
      </c>
      <c r="F60" s="43">
        <v>0</v>
      </c>
      <c r="G60" s="43">
        <v>0</v>
      </c>
      <c r="H60" s="44">
        <v>18412</v>
      </c>
      <c r="I60" s="44">
        <v>0</v>
      </c>
      <c r="J60" s="45">
        <v>364</v>
      </c>
      <c r="K60" s="45">
        <v>0</v>
      </c>
      <c r="L60" s="46">
        <v>0</v>
      </c>
      <c r="M60" s="46">
        <v>0</v>
      </c>
      <c r="N60" s="47">
        <v>1752</v>
      </c>
      <c r="O60" s="47">
        <v>0</v>
      </c>
      <c r="P60" s="48">
        <v>1286</v>
      </c>
      <c r="Q60" s="48">
        <v>0</v>
      </c>
      <c r="R60" s="17"/>
      <c r="S60" s="9">
        <f>B60+D60+F60+H60+J60+L60+N60+P60</f>
        <v>29845</v>
      </c>
      <c r="T60">
        <f>C60+E60+G60+I60+K60+M60+O60+Q60</f>
        <v>0</v>
      </c>
    </row>
    <row r="61" spans="1:20" ht="23.25" customHeight="1">
      <c r="A61" s="52" t="s">
        <v>68</v>
      </c>
      <c r="B61" s="41"/>
      <c r="C61" s="41"/>
      <c r="D61" s="42"/>
      <c r="E61" s="42"/>
      <c r="F61" s="43"/>
      <c r="G61" s="43"/>
      <c r="H61" s="44"/>
      <c r="I61" s="44"/>
      <c r="J61" s="45"/>
      <c r="K61" s="45"/>
      <c r="L61" s="46"/>
      <c r="M61" s="46"/>
      <c r="N61" s="47"/>
      <c r="O61" s="47"/>
      <c r="P61" s="48"/>
      <c r="Q61" s="48"/>
      <c r="R61" s="17"/>
    </row>
    <row r="62" spans="1:20" ht="52.5" customHeight="1">
      <c r="A62" s="51" t="s">
        <v>52</v>
      </c>
      <c r="B62" s="41">
        <v>5508</v>
      </c>
      <c r="C62" s="41">
        <v>0</v>
      </c>
      <c r="D62" s="42">
        <v>4464</v>
      </c>
      <c r="E62" s="42">
        <v>0</v>
      </c>
      <c r="F62" s="43">
        <v>540</v>
      </c>
      <c r="G62" s="43">
        <v>0</v>
      </c>
      <c r="H62" s="44">
        <v>2704</v>
      </c>
      <c r="I62" s="44">
        <v>0</v>
      </c>
      <c r="J62" s="45">
        <v>951</v>
      </c>
      <c r="K62" s="45">
        <v>0</v>
      </c>
      <c r="L62" s="46">
        <v>1339</v>
      </c>
      <c r="M62" s="46">
        <v>0</v>
      </c>
      <c r="N62" s="47">
        <v>344</v>
      </c>
      <c r="O62" s="47">
        <v>0</v>
      </c>
      <c r="P62" s="48">
        <v>311</v>
      </c>
      <c r="Q62" s="48">
        <v>0</v>
      </c>
      <c r="R62" s="17"/>
      <c r="S62" s="9">
        <f>B62+D62+F62+H62+J62+L62+N62+P62</f>
        <v>16161</v>
      </c>
      <c r="T62">
        <f>C62+E62+G62+I62+K62+M62+O62+Q62</f>
        <v>0</v>
      </c>
    </row>
    <row r="63" spans="1:20" ht="27" customHeight="1">
      <c r="A63" s="52" t="s">
        <v>69</v>
      </c>
      <c r="B63" s="41"/>
      <c r="C63" s="41"/>
      <c r="D63" s="42"/>
      <c r="E63" s="42"/>
      <c r="F63" s="43"/>
      <c r="G63" s="43"/>
      <c r="H63" s="44"/>
      <c r="I63" s="44"/>
      <c r="J63" s="45"/>
      <c r="K63" s="45"/>
      <c r="L63" s="46"/>
      <c r="M63" s="46"/>
      <c r="N63" s="47"/>
      <c r="O63" s="47"/>
      <c r="P63" s="48"/>
      <c r="Q63" s="48"/>
      <c r="R63" s="17"/>
    </row>
    <row r="64" spans="1:20" ht="48.75" customHeight="1">
      <c r="A64" s="51" t="s">
        <v>52</v>
      </c>
      <c r="B64" s="41">
        <v>5928</v>
      </c>
      <c r="C64" s="41">
        <v>0</v>
      </c>
      <c r="D64" s="42">
        <v>3337</v>
      </c>
      <c r="E64" s="42">
        <v>0</v>
      </c>
      <c r="F64" s="43">
        <v>1126</v>
      </c>
      <c r="G64" s="43">
        <v>0</v>
      </c>
      <c r="H64" s="44">
        <v>14139</v>
      </c>
      <c r="I64" s="44">
        <v>0</v>
      </c>
      <c r="J64" s="45">
        <v>64</v>
      </c>
      <c r="K64" s="45">
        <v>0</v>
      </c>
      <c r="L64" s="46">
        <v>317</v>
      </c>
      <c r="M64" s="46">
        <v>0</v>
      </c>
      <c r="N64" s="47">
        <v>237</v>
      </c>
      <c r="O64" s="47">
        <v>0</v>
      </c>
      <c r="P64" s="48">
        <v>804</v>
      </c>
      <c r="Q64" s="48">
        <v>0</v>
      </c>
      <c r="R64" s="17"/>
      <c r="S64" s="9">
        <f>B64+D64+F64+H64+J64+L64+N64+P64</f>
        <v>25952</v>
      </c>
      <c r="T64">
        <f>C64+E64+G64+I64+K64+M64+O64+Q64</f>
        <v>0</v>
      </c>
    </row>
    <row r="65" spans="1:20" ht="21" customHeight="1">
      <c r="A65" s="52" t="s">
        <v>70</v>
      </c>
      <c r="B65" s="41"/>
      <c r="C65" s="41"/>
      <c r="D65" s="42"/>
      <c r="E65" s="42"/>
      <c r="F65" s="43"/>
      <c r="G65" s="43"/>
      <c r="H65" s="44"/>
      <c r="I65" s="44"/>
      <c r="J65" s="45"/>
      <c r="K65" s="45"/>
      <c r="L65" s="46"/>
      <c r="M65" s="46"/>
      <c r="N65" s="47"/>
      <c r="O65" s="47"/>
      <c r="P65" s="48"/>
      <c r="Q65" s="48"/>
      <c r="R65" s="17"/>
    </row>
    <row r="66" spans="1:20" ht="66.75" customHeight="1">
      <c r="A66" s="51" t="s">
        <v>71</v>
      </c>
      <c r="B66" s="41">
        <v>6322</v>
      </c>
      <c r="C66" s="41">
        <v>0</v>
      </c>
      <c r="D66" s="42">
        <v>2349</v>
      </c>
      <c r="E66" s="42">
        <v>0</v>
      </c>
      <c r="F66" s="43">
        <v>684</v>
      </c>
      <c r="G66" s="43">
        <v>0</v>
      </c>
      <c r="H66" s="44">
        <v>2360</v>
      </c>
      <c r="I66" s="44">
        <v>0</v>
      </c>
      <c r="J66" s="45">
        <v>150</v>
      </c>
      <c r="K66" s="45">
        <v>0</v>
      </c>
      <c r="L66" s="46">
        <v>203</v>
      </c>
      <c r="M66" s="46">
        <v>0</v>
      </c>
      <c r="N66" s="47">
        <v>397</v>
      </c>
      <c r="O66" s="47">
        <v>0</v>
      </c>
      <c r="P66" s="48">
        <v>80</v>
      </c>
      <c r="Q66" s="48">
        <v>0</v>
      </c>
      <c r="R66" s="17"/>
      <c r="S66" s="9">
        <f>B66+D66+F66+H66+J66+L66+N66+P66</f>
        <v>12545</v>
      </c>
      <c r="T66">
        <f>C66+E66+G66+I66+K66+M66+O66+Q66</f>
        <v>0</v>
      </c>
    </row>
    <row r="67" spans="1:20" ht="27.75" customHeight="1">
      <c r="A67" s="52" t="s">
        <v>72</v>
      </c>
      <c r="B67" s="41"/>
      <c r="C67" s="41"/>
      <c r="D67" s="42"/>
      <c r="E67" s="42"/>
      <c r="F67" s="43"/>
      <c r="G67" s="43"/>
      <c r="H67" s="44"/>
      <c r="I67" s="44"/>
      <c r="J67" s="45"/>
      <c r="K67" s="45"/>
      <c r="L67" s="46"/>
      <c r="M67" s="46"/>
      <c r="N67" s="47"/>
      <c r="O67" s="47"/>
      <c r="P67" s="48"/>
      <c r="Q67" s="48"/>
      <c r="R67" s="17"/>
    </row>
    <row r="68" spans="1:20" ht="51" customHeight="1">
      <c r="A68" s="51" t="s">
        <v>39</v>
      </c>
      <c r="B68" s="41">
        <v>7983</v>
      </c>
      <c r="C68" s="41">
        <v>0</v>
      </c>
      <c r="D68" s="42">
        <v>13305</v>
      </c>
      <c r="E68" s="42">
        <v>0</v>
      </c>
      <c r="F68" s="43">
        <v>13305</v>
      </c>
      <c r="G68" s="43">
        <v>0</v>
      </c>
      <c r="H68" s="44">
        <v>10644</v>
      </c>
      <c r="I68" s="44">
        <v>0</v>
      </c>
      <c r="J68" s="45">
        <v>2661</v>
      </c>
      <c r="K68" s="45">
        <v>0</v>
      </c>
      <c r="L68" s="46">
        <v>19</v>
      </c>
      <c r="M68" s="46">
        <v>0</v>
      </c>
      <c r="N68" s="47">
        <v>1612</v>
      </c>
      <c r="O68" s="47">
        <v>0</v>
      </c>
      <c r="P68" s="48">
        <v>0</v>
      </c>
      <c r="Q68" s="48">
        <v>0</v>
      </c>
      <c r="R68" s="17"/>
      <c r="S68" s="9">
        <f>B68+D68+F68+H68+J68+L68+N68+P68</f>
        <v>49529</v>
      </c>
      <c r="T68">
        <f>C68+E68+G68+I68+K68+M68+O68+Q68</f>
        <v>0</v>
      </c>
    </row>
    <row r="69" spans="1:20" ht="15.75">
      <c r="A69" s="69" t="s">
        <v>73</v>
      </c>
      <c r="B69" s="70">
        <f t="shared" ref="B69:Q69" si="3">SUM(B7:B68)</f>
        <v>390967</v>
      </c>
      <c r="C69" s="70">
        <f t="shared" si="3"/>
        <v>1192</v>
      </c>
      <c r="D69" s="71">
        <f t="shared" si="3"/>
        <v>398353</v>
      </c>
      <c r="E69" s="71">
        <f t="shared" si="3"/>
        <v>5193</v>
      </c>
      <c r="F69" s="72">
        <f t="shared" si="3"/>
        <v>218706</v>
      </c>
      <c r="G69" s="72">
        <f t="shared" si="3"/>
        <v>887</v>
      </c>
      <c r="H69" s="73">
        <f t="shared" si="3"/>
        <v>465472</v>
      </c>
      <c r="I69" s="73">
        <f t="shared" si="3"/>
        <v>1411</v>
      </c>
      <c r="J69" s="74">
        <f t="shared" si="3"/>
        <v>119947</v>
      </c>
      <c r="K69" s="74">
        <f t="shared" si="3"/>
        <v>16</v>
      </c>
      <c r="L69" s="75">
        <f t="shared" si="3"/>
        <v>48851</v>
      </c>
      <c r="M69" s="75">
        <f t="shared" si="3"/>
        <v>125</v>
      </c>
      <c r="N69" s="76">
        <f t="shared" si="3"/>
        <v>155001</v>
      </c>
      <c r="O69" s="76">
        <f t="shared" si="3"/>
        <v>3648</v>
      </c>
      <c r="P69" s="77">
        <f t="shared" si="3"/>
        <v>22390</v>
      </c>
      <c r="Q69" s="77">
        <f t="shared" si="3"/>
        <v>0</v>
      </c>
      <c r="R69" s="78"/>
      <c r="S69" s="79">
        <f>SUM(S7:S68)</f>
        <v>1819687</v>
      </c>
      <c r="T69">
        <f>SUM(T7:T68)</f>
        <v>12472</v>
      </c>
    </row>
    <row r="70" spans="1:20">
      <c r="A70" s="17"/>
      <c r="B70" s="80"/>
      <c r="C70" s="80"/>
      <c r="D70" s="81"/>
      <c r="E70" s="81"/>
      <c r="F70" s="82"/>
      <c r="G70" s="82"/>
      <c r="H70" s="83"/>
      <c r="I70" s="83"/>
      <c r="J70" s="84"/>
      <c r="K70" s="84"/>
      <c r="L70" s="85"/>
      <c r="M70" s="85"/>
      <c r="N70" s="86"/>
      <c r="O70" s="86"/>
      <c r="P70" s="87"/>
      <c r="Q70" s="87"/>
      <c r="R70" s="17"/>
    </row>
    <row r="71" spans="1:20">
      <c r="A71" s="17"/>
      <c r="B71" s="80"/>
      <c r="C71" s="80"/>
      <c r="D71" s="81"/>
      <c r="E71" s="81"/>
      <c r="F71" s="82"/>
      <c r="G71" s="82"/>
      <c r="H71" s="83"/>
      <c r="I71" s="83"/>
      <c r="J71" s="84"/>
      <c r="K71" s="84"/>
      <c r="L71" s="85"/>
      <c r="M71" s="85"/>
      <c r="N71" s="86"/>
      <c r="O71" s="86"/>
      <c r="P71" s="87"/>
      <c r="Q71" s="87"/>
      <c r="R71" s="17"/>
    </row>
    <row r="72" spans="1:20">
      <c r="A72" s="17"/>
      <c r="B72" s="80"/>
      <c r="C72" s="80"/>
      <c r="D72" s="81"/>
      <c r="E72" s="81"/>
      <c r="F72" s="82"/>
      <c r="G72" s="82"/>
      <c r="H72" s="83"/>
      <c r="I72" s="83"/>
      <c r="J72" s="84"/>
      <c r="K72" s="84"/>
      <c r="L72" s="85"/>
      <c r="M72" s="85"/>
      <c r="N72" s="86"/>
      <c r="O72" s="86"/>
      <c r="P72" s="87"/>
      <c r="Q72" s="87"/>
      <c r="R72" s="17"/>
    </row>
    <row r="73" spans="1:20">
      <c r="A73" s="17"/>
      <c r="B73" s="80"/>
      <c r="C73" s="80"/>
      <c r="D73" s="81"/>
      <c r="E73" s="81"/>
      <c r="F73" s="82"/>
      <c r="G73" s="82"/>
      <c r="H73" s="83"/>
      <c r="I73" s="83"/>
      <c r="J73" s="84"/>
      <c r="K73" s="84"/>
      <c r="L73" s="85"/>
      <c r="M73" s="85"/>
      <c r="N73" s="86"/>
      <c r="O73" s="86"/>
      <c r="P73" s="87"/>
      <c r="Q73" s="87"/>
      <c r="R73" s="17"/>
    </row>
    <row r="74" spans="1:20">
      <c r="A74" s="17"/>
      <c r="B74" s="80"/>
      <c r="C74" s="80"/>
      <c r="D74" s="81"/>
      <c r="E74" s="81"/>
      <c r="F74" s="82"/>
      <c r="G74" s="82"/>
      <c r="H74" s="83"/>
      <c r="I74" s="83"/>
      <c r="J74" s="84"/>
      <c r="K74" s="84"/>
      <c r="L74" s="85"/>
      <c r="M74" s="85"/>
      <c r="N74" s="86"/>
      <c r="O74" s="86"/>
      <c r="P74" s="87"/>
      <c r="Q74" s="87"/>
      <c r="R74" s="17"/>
    </row>
    <row r="75" spans="1:20">
      <c r="A75" s="17"/>
      <c r="B75" s="80"/>
      <c r="C75" s="80"/>
      <c r="D75" s="81"/>
      <c r="E75" s="81"/>
      <c r="F75" s="82"/>
      <c r="G75" s="82"/>
      <c r="H75" s="83"/>
      <c r="I75" s="83"/>
      <c r="J75" s="84"/>
      <c r="K75" s="84"/>
      <c r="L75" s="85"/>
      <c r="M75" s="85"/>
      <c r="N75" s="86"/>
      <c r="O75" s="86"/>
      <c r="P75" s="87"/>
      <c r="Q75" s="87"/>
      <c r="R75" s="17"/>
    </row>
    <row r="76" spans="1:20">
      <c r="A76" s="17"/>
      <c r="B76" s="80"/>
      <c r="C76" s="80"/>
      <c r="D76" s="81"/>
      <c r="E76" s="81"/>
      <c r="F76" s="82"/>
      <c r="G76" s="82"/>
      <c r="H76" s="83"/>
      <c r="I76" s="83"/>
      <c r="J76" s="84"/>
      <c r="K76" s="84"/>
      <c r="L76" s="85"/>
      <c r="M76" s="85"/>
      <c r="N76" s="86"/>
      <c r="O76" s="86"/>
      <c r="P76" s="87"/>
      <c r="Q76" s="87"/>
      <c r="R76" s="17"/>
    </row>
    <row r="77" spans="1:20">
      <c r="A77" s="17"/>
      <c r="B77" s="80"/>
      <c r="C77" s="80"/>
      <c r="D77" s="81"/>
      <c r="E77" s="81"/>
      <c r="F77" s="82"/>
      <c r="G77" s="82"/>
      <c r="H77" s="83"/>
      <c r="I77" s="83"/>
      <c r="J77" s="84"/>
      <c r="K77" s="84"/>
      <c r="L77" s="85"/>
      <c r="M77" s="85"/>
      <c r="N77" s="86"/>
      <c r="O77" s="86"/>
      <c r="P77" s="87"/>
      <c r="Q77" s="87"/>
      <c r="R77" s="17"/>
    </row>
    <row r="78" spans="1:20">
      <c r="A78" s="17"/>
      <c r="B78" s="80"/>
      <c r="C78" s="80"/>
      <c r="D78" s="81"/>
      <c r="E78" s="81"/>
      <c r="F78" s="82"/>
      <c r="G78" s="82"/>
      <c r="H78" s="83"/>
      <c r="I78" s="83"/>
      <c r="J78" s="84"/>
      <c r="K78" s="84"/>
      <c r="L78" s="85"/>
      <c r="M78" s="85"/>
      <c r="N78" s="86"/>
      <c r="O78" s="86"/>
      <c r="P78" s="87"/>
      <c r="Q78" s="87"/>
      <c r="R78" s="17"/>
    </row>
  </sheetData>
  <sheetProtection sheet="1" objects="1" scenarios="1"/>
  <mergeCells count="8">
    <mergeCell ref="J4:K4"/>
    <mergeCell ref="L4:M4"/>
    <mergeCell ref="N4:O4"/>
    <mergeCell ref="A4:A5"/>
    <mergeCell ref="B4:C4"/>
    <mergeCell ref="D4:E4"/>
    <mergeCell ref="F4:G4"/>
    <mergeCell ref="H4:I4"/>
  </mergeCells>
  <pageMargins left="0.70099999999999996" right="0.70099999999999996" top="0.752" bottom="0.752" header="0.3" footer="0.3"/>
  <pageSetup paperSize="9" scale="70" fitToWidth="0" fitToHeight="0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3.42578125" defaultRowHeight="14.25" customHeight="1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3.42578125" defaultRowHeight="14.25" customHeight="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view="pageBreakPreview" topLeftCell="A71" workbookViewId="0"/>
  </sheetViews>
  <sheetFormatPr defaultColWidth="10.42578125" defaultRowHeight="12.75"/>
  <cols>
    <col min="1" max="1" width="18.42578125" customWidth="1"/>
    <col min="2" max="2" width="12.85546875" customWidth="1"/>
    <col min="3" max="3" width="14.85546875" customWidth="1"/>
    <col min="4" max="4" width="15.5703125" customWidth="1"/>
    <col min="5" max="5" width="10.28515625" customWidth="1"/>
    <col min="6" max="6" width="12.140625" customWidth="1"/>
    <col min="10" max="11" width="8.5703125" customWidth="1"/>
    <col min="12" max="12" width="8.85546875" customWidth="1"/>
    <col min="13" max="13" width="8.42578125" customWidth="1"/>
    <col min="14" max="14" width="7.5703125" customWidth="1"/>
    <col min="15" max="15" width="8.140625" customWidth="1"/>
    <col min="16" max="16" width="8.5703125" customWidth="1"/>
    <col min="17" max="17" width="6.7109375" customWidth="1"/>
    <col min="18" max="18" width="9.28515625" customWidth="1"/>
    <col min="19" max="19" width="7.28515625" customWidth="1"/>
  </cols>
  <sheetData>
    <row r="1" spans="1:21" ht="18">
      <c r="A1" s="88"/>
    </row>
    <row r="2" spans="1:21">
      <c r="A2" t="s">
        <v>74</v>
      </c>
    </row>
    <row r="3" spans="1:21" ht="23.25">
      <c r="B3" s="346" t="s">
        <v>75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</row>
    <row r="6" spans="1:21" ht="69.75" customHeight="1">
      <c r="A6" s="347" t="s">
        <v>2</v>
      </c>
      <c r="B6" s="347" t="s">
        <v>76</v>
      </c>
      <c r="C6" s="347" t="s">
        <v>77</v>
      </c>
      <c r="D6" s="350" t="s">
        <v>78</v>
      </c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350"/>
      <c r="S6" s="350"/>
      <c r="T6" s="351" t="s">
        <v>79</v>
      </c>
      <c r="U6" s="351"/>
    </row>
    <row r="7" spans="1:21" ht="253.5" customHeight="1">
      <c r="A7" s="348"/>
      <c r="B7" s="348"/>
      <c r="C7" s="348"/>
      <c r="D7" s="352" t="s">
        <v>80</v>
      </c>
      <c r="E7" s="352"/>
      <c r="F7" s="351" t="s">
        <v>81</v>
      </c>
      <c r="G7" s="351"/>
      <c r="H7" s="351" t="s">
        <v>82</v>
      </c>
      <c r="I7" s="351"/>
      <c r="J7" s="351" t="s">
        <v>83</v>
      </c>
      <c r="K7" s="351"/>
      <c r="L7" s="351" t="s">
        <v>84</v>
      </c>
      <c r="M7" s="351"/>
      <c r="N7" s="351" t="s">
        <v>85</v>
      </c>
      <c r="O7" s="351"/>
      <c r="P7" s="351" t="s">
        <v>86</v>
      </c>
      <c r="Q7" s="351"/>
      <c r="R7" s="353" t="s">
        <v>87</v>
      </c>
      <c r="S7" s="353"/>
      <c r="T7" s="351"/>
      <c r="U7" s="351"/>
    </row>
    <row r="8" spans="1:21" ht="79.5" customHeight="1">
      <c r="A8" s="349"/>
      <c r="B8" s="349"/>
      <c r="C8" s="349"/>
      <c r="D8" s="91" t="s">
        <v>88</v>
      </c>
      <c r="E8" s="92" t="s">
        <v>89</v>
      </c>
      <c r="F8" s="93" t="s">
        <v>88</v>
      </c>
      <c r="G8" s="93" t="s">
        <v>89</v>
      </c>
      <c r="H8" s="93" t="s">
        <v>88</v>
      </c>
      <c r="I8" s="92" t="s">
        <v>89</v>
      </c>
      <c r="J8" s="92" t="s">
        <v>88</v>
      </c>
      <c r="K8" s="93" t="s">
        <v>89</v>
      </c>
      <c r="L8" s="92" t="s">
        <v>88</v>
      </c>
      <c r="M8" s="93" t="s">
        <v>89</v>
      </c>
      <c r="N8" s="93" t="s">
        <v>88</v>
      </c>
      <c r="O8" s="92" t="s">
        <v>89</v>
      </c>
      <c r="P8" s="92" t="s">
        <v>88</v>
      </c>
      <c r="Q8" s="92" t="s">
        <v>89</v>
      </c>
      <c r="R8" s="92" t="s">
        <v>88</v>
      </c>
      <c r="S8" s="92" t="s">
        <v>89</v>
      </c>
      <c r="T8" s="92" t="s">
        <v>90</v>
      </c>
      <c r="U8" s="92" t="s">
        <v>89</v>
      </c>
    </row>
    <row r="9" spans="1:21" s="94" customFormat="1" ht="18.75" customHeight="1">
      <c r="A9" s="95">
        <v>1</v>
      </c>
      <c r="B9" s="96">
        <v>2</v>
      </c>
      <c r="C9" s="96">
        <v>3</v>
      </c>
      <c r="D9" s="97">
        <v>4</v>
      </c>
      <c r="E9" s="98">
        <v>5</v>
      </c>
      <c r="F9" s="98">
        <v>6</v>
      </c>
      <c r="G9" s="98">
        <v>7</v>
      </c>
      <c r="H9" s="98">
        <v>8</v>
      </c>
      <c r="I9" s="98">
        <v>9</v>
      </c>
      <c r="J9" s="98">
        <v>10</v>
      </c>
      <c r="K9" s="98">
        <v>11</v>
      </c>
      <c r="L9" s="98">
        <v>12</v>
      </c>
      <c r="M9" s="98">
        <v>13</v>
      </c>
      <c r="N9" s="98">
        <v>14</v>
      </c>
      <c r="O9" s="98">
        <v>15</v>
      </c>
      <c r="P9" s="98">
        <v>16</v>
      </c>
      <c r="Q9" s="98">
        <v>17</v>
      </c>
      <c r="R9" s="98">
        <v>18</v>
      </c>
      <c r="S9" s="98">
        <v>19</v>
      </c>
      <c r="T9" s="98">
        <v>20</v>
      </c>
      <c r="U9" s="98">
        <v>21</v>
      </c>
    </row>
    <row r="10" spans="1:21" s="99" customFormat="1" ht="15.75">
      <c r="A10" s="343" t="s">
        <v>18</v>
      </c>
      <c r="B10" s="344"/>
      <c r="C10" s="344"/>
      <c r="D10" s="345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</row>
    <row r="11" spans="1:21" ht="110.25">
      <c r="A11" s="101" t="s">
        <v>19</v>
      </c>
      <c r="B11" s="102">
        <v>400</v>
      </c>
      <c r="C11" s="102">
        <v>100</v>
      </c>
      <c r="D11" s="102">
        <v>0</v>
      </c>
      <c r="E11" s="103">
        <v>0</v>
      </c>
      <c r="F11" s="103">
        <v>400</v>
      </c>
      <c r="G11" s="103">
        <v>100</v>
      </c>
      <c r="H11" s="103">
        <v>0</v>
      </c>
      <c r="I11" s="103">
        <v>0</v>
      </c>
      <c r="J11" s="103">
        <v>0</v>
      </c>
      <c r="K11" s="103">
        <v>0</v>
      </c>
      <c r="L11" s="103">
        <v>0</v>
      </c>
      <c r="M11" s="103">
        <v>0</v>
      </c>
      <c r="N11" s="103">
        <v>0</v>
      </c>
      <c r="O11" s="103">
        <v>0</v>
      </c>
      <c r="P11" s="103">
        <v>0</v>
      </c>
      <c r="Q11" s="103">
        <v>0</v>
      </c>
      <c r="R11" s="103">
        <v>0</v>
      </c>
      <c r="S11" s="103">
        <v>0</v>
      </c>
      <c r="T11" s="103">
        <v>400</v>
      </c>
      <c r="U11" s="103">
        <v>100</v>
      </c>
    </row>
    <row r="12" spans="1:21" ht="94.5">
      <c r="A12" s="102" t="s">
        <v>20</v>
      </c>
      <c r="B12" s="104">
        <v>417</v>
      </c>
      <c r="C12" s="105">
        <v>100</v>
      </c>
      <c r="D12" s="104">
        <v>0</v>
      </c>
      <c r="E12" s="103">
        <v>0</v>
      </c>
      <c r="F12" s="103">
        <v>0</v>
      </c>
      <c r="G12" s="103">
        <v>0</v>
      </c>
      <c r="H12" s="103">
        <v>65</v>
      </c>
      <c r="I12" s="103">
        <v>15.6</v>
      </c>
      <c r="J12" s="103">
        <v>28</v>
      </c>
      <c r="K12" s="103">
        <v>6.7</v>
      </c>
      <c r="L12" s="103">
        <v>57</v>
      </c>
      <c r="M12" s="103">
        <v>13.7</v>
      </c>
      <c r="N12" s="103">
        <v>0</v>
      </c>
      <c r="O12" s="103">
        <v>0</v>
      </c>
      <c r="P12" s="103">
        <v>0</v>
      </c>
      <c r="Q12" s="103">
        <v>0</v>
      </c>
      <c r="R12" s="103">
        <v>267</v>
      </c>
      <c r="S12" s="103">
        <v>64</v>
      </c>
      <c r="T12" s="103">
        <v>417</v>
      </c>
      <c r="U12" s="103">
        <v>100</v>
      </c>
    </row>
    <row r="13" spans="1:21" s="99" customFormat="1" ht="15.75">
      <c r="A13" s="343" t="s">
        <v>21</v>
      </c>
      <c r="B13" s="344"/>
      <c r="C13" s="344"/>
      <c r="D13" s="345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</row>
    <row r="14" spans="1:21" ht="96" customHeight="1">
      <c r="A14" s="102" t="s">
        <v>22</v>
      </c>
      <c r="B14" s="104">
        <v>756</v>
      </c>
      <c r="C14" s="105">
        <v>100</v>
      </c>
      <c r="D14" s="104">
        <v>0</v>
      </c>
      <c r="E14" s="103">
        <v>0</v>
      </c>
      <c r="F14" s="103">
        <v>8</v>
      </c>
      <c r="G14" s="103">
        <v>1.05</v>
      </c>
      <c r="H14" s="103">
        <v>41</v>
      </c>
      <c r="I14" s="103">
        <v>5.4</v>
      </c>
      <c r="J14" s="103">
        <v>0</v>
      </c>
      <c r="K14" s="103">
        <v>0</v>
      </c>
      <c r="L14" s="103">
        <v>62</v>
      </c>
      <c r="M14" s="103">
        <v>8.1999999999999993</v>
      </c>
      <c r="N14" s="103">
        <v>0</v>
      </c>
      <c r="O14" s="103">
        <v>0</v>
      </c>
      <c r="P14" s="103">
        <v>130</v>
      </c>
      <c r="Q14" s="103">
        <v>17.2</v>
      </c>
      <c r="R14" s="103">
        <v>515</v>
      </c>
      <c r="S14" s="103">
        <v>68.099999999999994</v>
      </c>
      <c r="T14" s="103">
        <v>689</v>
      </c>
      <c r="U14" s="103">
        <v>91.1</v>
      </c>
    </row>
    <row r="15" spans="1:21" ht="63">
      <c r="A15" s="106" t="s">
        <v>23</v>
      </c>
      <c r="B15" s="106">
        <v>6639</v>
      </c>
      <c r="C15" s="106">
        <v>100</v>
      </c>
      <c r="D15" s="106">
        <v>0</v>
      </c>
      <c r="E15" s="103">
        <v>0</v>
      </c>
      <c r="F15" s="103">
        <v>332</v>
      </c>
      <c r="G15" s="103">
        <v>5</v>
      </c>
      <c r="H15" s="103">
        <v>202</v>
      </c>
      <c r="I15" s="103">
        <v>3</v>
      </c>
      <c r="J15" s="103">
        <v>0</v>
      </c>
      <c r="K15" s="103">
        <v>0</v>
      </c>
      <c r="L15" s="103">
        <v>37</v>
      </c>
      <c r="M15" s="103">
        <v>0.6</v>
      </c>
      <c r="N15" s="103">
        <v>0</v>
      </c>
      <c r="O15" s="103">
        <v>0</v>
      </c>
      <c r="P15" s="103">
        <v>3</v>
      </c>
      <c r="Q15" s="103">
        <v>0.1</v>
      </c>
      <c r="R15" s="103">
        <v>6065</v>
      </c>
      <c r="S15" s="103">
        <v>91.3</v>
      </c>
      <c r="T15" s="103">
        <v>739</v>
      </c>
      <c r="U15" s="103">
        <v>11.1</v>
      </c>
    </row>
    <row r="16" spans="1:21" s="99" customFormat="1" ht="15.75">
      <c r="A16" s="339" t="s">
        <v>24</v>
      </c>
      <c r="B16" s="340"/>
      <c r="C16" s="340"/>
      <c r="D16" s="341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</row>
    <row r="17" spans="1:21" s="28" customFormat="1" ht="94.5">
      <c r="A17" s="102" t="s">
        <v>25</v>
      </c>
      <c r="B17" s="106">
        <v>5206</v>
      </c>
      <c r="C17" s="107">
        <v>100</v>
      </c>
      <c r="D17" s="106">
        <v>0</v>
      </c>
      <c r="E17" s="103">
        <v>0</v>
      </c>
      <c r="F17" s="103">
        <v>113</v>
      </c>
      <c r="G17" s="103">
        <v>2.2000000000000002</v>
      </c>
      <c r="H17" s="103">
        <v>27</v>
      </c>
      <c r="I17" s="103">
        <v>0.5</v>
      </c>
      <c r="J17" s="103">
        <v>0</v>
      </c>
      <c r="K17" s="103">
        <v>0</v>
      </c>
      <c r="L17" s="103">
        <v>0</v>
      </c>
      <c r="M17" s="103">
        <v>0</v>
      </c>
      <c r="N17" s="103">
        <v>0</v>
      </c>
      <c r="O17" s="103">
        <v>0</v>
      </c>
      <c r="P17" s="103">
        <v>23</v>
      </c>
      <c r="Q17" s="103">
        <v>0.4</v>
      </c>
      <c r="R17" s="103">
        <v>5043</v>
      </c>
      <c r="S17" s="103">
        <v>96.9</v>
      </c>
      <c r="T17" s="103">
        <v>232</v>
      </c>
      <c r="U17" s="103">
        <v>4.5</v>
      </c>
    </row>
    <row r="18" spans="1:21" s="99" customFormat="1" ht="15.75">
      <c r="A18" s="339" t="s">
        <v>26</v>
      </c>
      <c r="B18" s="340"/>
      <c r="C18" s="340"/>
      <c r="D18" s="341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</row>
    <row r="19" spans="1:21" ht="63">
      <c r="A19" s="106" t="s">
        <v>27</v>
      </c>
      <c r="B19" s="106">
        <v>3227</v>
      </c>
      <c r="C19" s="107">
        <v>100</v>
      </c>
      <c r="D19" s="106">
        <v>0</v>
      </c>
      <c r="E19" s="103">
        <v>0</v>
      </c>
      <c r="F19" s="103">
        <v>139</v>
      </c>
      <c r="G19" s="103">
        <v>4.3099999999999996</v>
      </c>
      <c r="H19" s="103">
        <v>0</v>
      </c>
      <c r="I19" s="103">
        <v>0</v>
      </c>
      <c r="J19" s="103">
        <v>0</v>
      </c>
      <c r="K19" s="103">
        <v>0</v>
      </c>
      <c r="L19" s="103">
        <v>107</v>
      </c>
      <c r="M19" s="103">
        <v>3.32</v>
      </c>
      <c r="N19" s="103">
        <v>0</v>
      </c>
      <c r="O19" s="103">
        <v>0</v>
      </c>
      <c r="P19" s="103">
        <v>0</v>
      </c>
      <c r="Q19" s="103">
        <v>0</v>
      </c>
      <c r="R19" s="103">
        <v>2981</v>
      </c>
      <c r="S19" s="103">
        <v>92.38</v>
      </c>
      <c r="T19" s="103">
        <v>840</v>
      </c>
      <c r="U19" s="103">
        <v>26.03</v>
      </c>
    </row>
    <row r="20" spans="1:21" s="99" customFormat="1" ht="15.75">
      <c r="A20" s="339" t="s">
        <v>28</v>
      </c>
      <c r="B20" s="340"/>
      <c r="C20" s="340"/>
      <c r="D20" s="341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</row>
    <row r="21" spans="1:21" s="99" customFormat="1" ht="141.75">
      <c r="A21" s="108" t="s">
        <v>29</v>
      </c>
      <c r="B21" s="109">
        <v>471</v>
      </c>
      <c r="C21" s="109">
        <v>100</v>
      </c>
      <c r="D21" s="110">
        <v>0</v>
      </c>
      <c r="E21" s="111">
        <v>0</v>
      </c>
      <c r="F21" s="111">
        <v>355</v>
      </c>
      <c r="G21" s="111">
        <v>75.400000000000006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111">
        <v>0</v>
      </c>
      <c r="P21" s="111">
        <v>0</v>
      </c>
      <c r="Q21" s="111">
        <v>0</v>
      </c>
      <c r="R21" s="111">
        <v>116</v>
      </c>
      <c r="S21" s="111">
        <v>24.6</v>
      </c>
      <c r="T21" s="111">
        <v>471</v>
      </c>
      <c r="U21" s="111">
        <v>100</v>
      </c>
    </row>
    <row r="22" spans="1:21" ht="110.25">
      <c r="A22" s="106" t="s">
        <v>30</v>
      </c>
      <c r="B22" s="112">
        <v>10899</v>
      </c>
      <c r="C22" s="107">
        <v>100</v>
      </c>
      <c r="D22" s="106">
        <v>0</v>
      </c>
      <c r="E22" s="103">
        <v>0</v>
      </c>
      <c r="F22" s="103">
        <v>390</v>
      </c>
      <c r="G22" s="113">
        <f>F22*100/B22</f>
        <v>3.5783099366914395</v>
      </c>
      <c r="H22" s="103">
        <v>599</v>
      </c>
      <c r="I22" s="113">
        <f>H22*100/B22</f>
        <v>5.4959170566106978</v>
      </c>
      <c r="J22" s="103">
        <v>0</v>
      </c>
      <c r="K22" s="103">
        <v>0</v>
      </c>
      <c r="L22" s="103">
        <v>351</v>
      </c>
      <c r="M22" s="113">
        <f>L22*100/B22</f>
        <v>3.2204789430222958</v>
      </c>
      <c r="N22" s="103">
        <v>3</v>
      </c>
      <c r="O22" s="113">
        <f>N22*100/B22</f>
        <v>2.7525461051472612E-2</v>
      </c>
      <c r="P22" s="103">
        <v>27</v>
      </c>
      <c r="Q22" s="113">
        <f>P22*100/B22</f>
        <v>0.2477291494632535</v>
      </c>
      <c r="R22" s="103">
        <v>9529</v>
      </c>
      <c r="S22" s="113">
        <f>R22*100/B22</f>
        <v>87.430039453160845</v>
      </c>
      <c r="T22" s="103">
        <v>6924</v>
      </c>
      <c r="U22" s="113">
        <f>T22*100/B22</f>
        <v>63.528764106798789</v>
      </c>
    </row>
    <row r="23" spans="1:21" ht="94.5">
      <c r="A23" s="106" t="s">
        <v>31</v>
      </c>
      <c r="B23" s="106">
        <v>439</v>
      </c>
      <c r="C23" s="106">
        <v>100</v>
      </c>
      <c r="D23" s="106">
        <v>0</v>
      </c>
      <c r="E23" s="103">
        <v>0</v>
      </c>
      <c r="F23" s="103">
        <v>0</v>
      </c>
      <c r="G23" s="103">
        <v>0</v>
      </c>
      <c r="H23" s="103">
        <v>366</v>
      </c>
      <c r="I23" s="103">
        <v>83</v>
      </c>
      <c r="J23" s="103">
        <v>13</v>
      </c>
      <c r="K23" s="103">
        <v>3</v>
      </c>
      <c r="L23" s="103">
        <v>0</v>
      </c>
      <c r="M23" s="103">
        <v>0</v>
      </c>
      <c r="N23" s="103">
        <v>0</v>
      </c>
      <c r="O23" s="103">
        <v>0</v>
      </c>
      <c r="P23" s="103">
        <v>0</v>
      </c>
      <c r="Q23" s="114">
        <v>0</v>
      </c>
      <c r="R23" s="103">
        <v>60</v>
      </c>
      <c r="S23" s="103">
        <v>14</v>
      </c>
      <c r="T23" s="103">
        <v>384</v>
      </c>
      <c r="U23" s="103">
        <v>87</v>
      </c>
    </row>
    <row r="24" spans="1:21" s="99" customFormat="1" ht="15.75">
      <c r="A24" s="339" t="s">
        <v>32</v>
      </c>
      <c r="B24" s="340"/>
      <c r="C24" s="340"/>
      <c r="D24" s="341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</row>
    <row r="25" spans="1:21" ht="94.5">
      <c r="A25" s="106" t="s">
        <v>33</v>
      </c>
      <c r="B25" s="106">
        <v>160</v>
      </c>
      <c r="C25" s="107">
        <v>100</v>
      </c>
      <c r="D25" s="106">
        <v>0</v>
      </c>
      <c r="E25" s="103">
        <v>0</v>
      </c>
      <c r="F25" s="103">
        <v>38</v>
      </c>
      <c r="G25" s="103">
        <v>23.75</v>
      </c>
      <c r="H25" s="103">
        <v>19</v>
      </c>
      <c r="I25" s="103">
        <v>11.87</v>
      </c>
      <c r="J25" s="103">
        <v>3</v>
      </c>
      <c r="K25" s="103">
        <v>1.87</v>
      </c>
      <c r="L25" s="103">
        <v>6</v>
      </c>
      <c r="M25" s="103">
        <v>3.75</v>
      </c>
      <c r="N25" s="103">
        <v>1</v>
      </c>
      <c r="O25" s="103">
        <v>0.63</v>
      </c>
      <c r="P25" s="103">
        <v>0</v>
      </c>
      <c r="Q25" s="103">
        <v>0</v>
      </c>
      <c r="R25" s="103">
        <v>93</v>
      </c>
      <c r="S25" s="103">
        <v>58.13</v>
      </c>
      <c r="T25" s="103">
        <v>82</v>
      </c>
      <c r="U25" s="103">
        <v>51.25</v>
      </c>
    </row>
    <row r="26" spans="1:21" s="99" customFormat="1" ht="15.75">
      <c r="A26" s="339" t="s">
        <v>34</v>
      </c>
      <c r="B26" s="340"/>
      <c r="C26" s="340"/>
      <c r="D26" s="341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</row>
    <row r="27" spans="1:21" ht="134.25" customHeight="1">
      <c r="A27" s="106" t="s">
        <v>35</v>
      </c>
      <c r="B27" s="106">
        <v>679</v>
      </c>
      <c r="C27" s="106">
        <v>100</v>
      </c>
      <c r="D27" s="106">
        <v>0</v>
      </c>
      <c r="E27" s="103">
        <v>0</v>
      </c>
      <c r="F27" s="103">
        <v>473</v>
      </c>
      <c r="G27" s="103">
        <v>69.7</v>
      </c>
      <c r="H27" s="103">
        <v>112</v>
      </c>
      <c r="I27" s="103">
        <v>16.5</v>
      </c>
      <c r="J27" s="103">
        <v>0</v>
      </c>
      <c r="K27" s="103">
        <v>0</v>
      </c>
      <c r="L27" s="103">
        <v>0</v>
      </c>
      <c r="M27" s="103">
        <v>0</v>
      </c>
      <c r="N27" s="103">
        <v>0</v>
      </c>
      <c r="O27" s="103">
        <v>0</v>
      </c>
      <c r="P27" s="103">
        <v>0</v>
      </c>
      <c r="Q27" s="103">
        <v>0</v>
      </c>
      <c r="R27" s="103">
        <v>94</v>
      </c>
      <c r="S27" s="103">
        <v>13.8</v>
      </c>
      <c r="T27" s="115">
        <v>473</v>
      </c>
      <c r="U27" s="103">
        <v>69.7</v>
      </c>
    </row>
    <row r="28" spans="1:21" ht="94.5">
      <c r="A28" s="106" t="s">
        <v>36</v>
      </c>
      <c r="B28" s="106">
        <v>8672</v>
      </c>
      <c r="C28" s="107">
        <v>100</v>
      </c>
      <c r="D28" s="106">
        <v>2714</v>
      </c>
      <c r="E28" s="103">
        <v>31.3</v>
      </c>
      <c r="F28" s="103">
        <v>0</v>
      </c>
      <c r="G28" s="103">
        <v>0</v>
      </c>
      <c r="H28" s="103">
        <v>437</v>
      </c>
      <c r="I28" s="103">
        <v>5</v>
      </c>
      <c r="J28" s="103">
        <v>0</v>
      </c>
      <c r="K28" s="103">
        <v>0</v>
      </c>
      <c r="L28" s="103">
        <v>886</v>
      </c>
      <c r="M28" s="103">
        <v>10.199999999999999</v>
      </c>
      <c r="N28" s="103">
        <v>0</v>
      </c>
      <c r="O28" s="103">
        <v>0</v>
      </c>
      <c r="P28" s="103">
        <v>367</v>
      </c>
      <c r="Q28" s="103">
        <v>4.3</v>
      </c>
      <c r="R28" s="103">
        <v>4268</v>
      </c>
      <c r="S28" s="103">
        <v>49.2</v>
      </c>
      <c r="T28" s="103">
        <v>230</v>
      </c>
      <c r="U28" s="103">
        <v>2.7</v>
      </c>
    </row>
    <row r="29" spans="1:21" s="99" customFormat="1" ht="15.75">
      <c r="A29" s="339" t="s">
        <v>37</v>
      </c>
      <c r="B29" s="340"/>
      <c r="C29" s="340"/>
      <c r="D29" s="341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</row>
    <row r="30" spans="1:21" s="116" customFormat="1" ht="63">
      <c r="A30" s="106" t="s">
        <v>38</v>
      </c>
      <c r="B30" s="112">
        <v>10682</v>
      </c>
      <c r="C30" s="107">
        <v>100</v>
      </c>
      <c r="D30" s="106">
        <v>621</v>
      </c>
      <c r="E30" s="117">
        <v>5.81</v>
      </c>
      <c r="F30" s="117">
        <v>575</v>
      </c>
      <c r="G30" s="117">
        <v>5.38</v>
      </c>
      <c r="H30" s="117">
        <v>535</v>
      </c>
      <c r="I30" s="117">
        <v>5.01</v>
      </c>
      <c r="J30" s="117">
        <v>0</v>
      </c>
      <c r="K30" s="117">
        <v>0</v>
      </c>
      <c r="L30" s="117">
        <v>384</v>
      </c>
      <c r="M30" s="117">
        <v>3.59</v>
      </c>
      <c r="N30" s="117">
        <v>5</v>
      </c>
      <c r="O30" s="117">
        <v>0.05</v>
      </c>
      <c r="P30" s="117">
        <v>849</v>
      </c>
      <c r="Q30" s="117">
        <v>7.95</v>
      </c>
      <c r="R30" s="117">
        <v>7713</v>
      </c>
      <c r="S30" s="117">
        <v>72.209999999999994</v>
      </c>
      <c r="T30" s="115">
        <v>349</v>
      </c>
      <c r="U30" s="117">
        <v>3.27</v>
      </c>
    </row>
    <row r="31" spans="1:21" ht="94.5">
      <c r="A31" s="106" t="s">
        <v>39</v>
      </c>
      <c r="B31" s="112">
        <v>2247</v>
      </c>
      <c r="C31" s="106">
        <v>100</v>
      </c>
      <c r="D31" s="106">
        <v>0</v>
      </c>
      <c r="E31" s="103">
        <v>0</v>
      </c>
      <c r="F31" s="103">
        <v>3</v>
      </c>
      <c r="G31" s="103">
        <v>0.1</v>
      </c>
      <c r="H31" s="103">
        <v>224</v>
      </c>
      <c r="I31" s="103">
        <v>9.9</v>
      </c>
      <c r="J31" s="103">
        <v>0</v>
      </c>
      <c r="K31" s="103">
        <v>0</v>
      </c>
      <c r="L31" s="103">
        <v>273</v>
      </c>
      <c r="M31" s="103">
        <v>12.1</v>
      </c>
      <c r="N31" s="103">
        <v>0</v>
      </c>
      <c r="O31" s="103">
        <v>0</v>
      </c>
      <c r="P31" s="103">
        <v>14</v>
      </c>
      <c r="Q31" s="103">
        <v>0.6</v>
      </c>
      <c r="R31" s="103">
        <v>1733</v>
      </c>
      <c r="S31" s="103">
        <v>77.099999999999994</v>
      </c>
      <c r="T31" s="115">
        <v>433</v>
      </c>
      <c r="U31" s="103">
        <v>19.3</v>
      </c>
    </row>
    <row r="32" spans="1:21" s="99" customFormat="1" ht="15.75">
      <c r="A32" s="339" t="s">
        <v>40</v>
      </c>
      <c r="B32" s="340"/>
      <c r="C32" s="340"/>
      <c r="D32" s="341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</row>
    <row r="33" spans="1:21" ht="94.5">
      <c r="A33" s="106" t="s">
        <v>41</v>
      </c>
      <c r="B33" s="106">
        <v>258</v>
      </c>
      <c r="C33" s="107">
        <v>100</v>
      </c>
      <c r="D33" s="106">
        <v>0</v>
      </c>
      <c r="E33" s="103">
        <v>0</v>
      </c>
      <c r="F33" s="103">
        <v>11</v>
      </c>
      <c r="G33" s="103">
        <v>4.3</v>
      </c>
      <c r="H33" s="103">
        <v>77</v>
      </c>
      <c r="I33" s="103">
        <v>29.8</v>
      </c>
      <c r="J33" s="103">
        <v>23</v>
      </c>
      <c r="K33" s="103">
        <v>8.9</v>
      </c>
      <c r="L33" s="103">
        <v>39</v>
      </c>
      <c r="M33" s="103">
        <v>15.1</v>
      </c>
      <c r="N33" s="103">
        <v>2</v>
      </c>
      <c r="O33" s="103">
        <v>0.8</v>
      </c>
      <c r="P33" s="103">
        <v>0</v>
      </c>
      <c r="Q33" s="103">
        <v>0</v>
      </c>
      <c r="R33" s="103">
        <v>106</v>
      </c>
      <c r="S33" s="103">
        <v>41.1</v>
      </c>
      <c r="T33" s="103">
        <v>258</v>
      </c>
      <c r="U33" s="103">
        <v>100</v>
      </c>
    </row>
    <row r="34" spans="1:21" s="99" customFormat="1" ht="15.75">
      <c r="A34" s="339" t="s">
        <v>42</v>
      </c>
      <c r="B34" s="340"/>
      <c r="C34" s="340"/>
      <c r="D34" s="341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</row>
    <row r="35" spans="1:21" ht="110.25">
      <c r="A35" s="106" t="s">
        <v>43</v>
      </c>
      <c r="B35" s="106">
        <v>1849</v>
      </c>
      <c r="C35" s="107">
        <v>100</v>
      </c>
      <c r="D35" s="106">
        <v>0</v>
      </c>
      <c r="E35" s="103">
        <v>0</v>
      </c>
      <c r="F35" s="103">
        <v>472</v>
      </c>
      <c r="G35" s="103">
        <v>25.5</v>
      </c>
      <c r="H35" s="103">
        <v>23</v>
      </c>
      <c r="I35" s="103">
        <v>1.2</v>
      </c>
      <c r="J35" s="103">
        <v>37</v>
      </c>
      <c r="K35" s="103">
        <v>2</v>
      </c>
      <c r="L35" s="103">
        <v>266</v>
      </c>
      <c r="M35" s="103">
        <v>14.4</v>
      </c>
      <c r="N35" s="103">
        <v>3</v>
      </c>
      <c r="O35" s="103">
        <v>0.2</v>
      </c>
      <c r="P35" s="103">
        <v>0</v>
      </c>
      <c r="Q35" s="103">
        <v>0</v>
      </c>
      <c r="R35" s="103">
        <v>1048</v>
      </c>
      <c r="S35" s="103">
        <v>56.7</v>
      </c>
      <c r="T35" s="103">
        <v>1511</v>
      </c>
      <c r="U35" s="103">
        <v>81.7</v>
      </c>
    </row>
    <row r="36" spans="1:21" ht="110.25">
      <c r="A36" s="106" t="s">
        <v>44</v>
      </c>
      <c r="B36" s="112">
        <v>33092</v>
      </c>
      <c r="C36" s="106">
        <v>100</v>
      </c>
      <c r="D36" s="106">
        <v>0</v>
      </c>
      <c r="E36" s="103">
        <v>0</v>
      </c>
      <c r="F36" s="103">
        <v>3589</v>
      </c>
      <c r="G36" s="103">
        <v>10.9</v>
      </c>
      <c r="H36" s="103">
        <v>107</v>
      </c>
      <c r="I36" s="103">
        <v>0.3</v>
      </c>
      <c r="J36" s="103">
        <v>123</v>
      </c>
      <c r="K36" s="103">
        <v>0.4</v>
      </c>
      <c r="L36" s="103">
        <v>2954</v>
      </c>
      <c r="M36" s="103">
        <v>8.9</v>
      </c>
      <c r="N36" s="103">
        <v>55</v>
      </c>
      <c r="O36" s="103">
        <v>0.2</v>
      </c>
      <c r="P36" s="103">
        <v>1167</v>
      </c>
      <c r="Q36" s="103">
        <v>3.5</v>
      </c>
      <c r="R36" s="103">
        <v>25097</v>
      </c>
      <c r="S36" s="103">
        <v>75.8</v>
      </c>
      <c r="T36" s="115">
        <v>2159</v>
      </c>
      <c r="U36" s="103">
        <v>6.5</v>
      </c>
    </row>
    <row r="37" spans="1:21" ht="110.25">
      <c r="A37" s="106" t="s">
        <v>45</v>
      </c>
      <c r="B37" s="112">
        <v>3688</v>
      </c>
      <c r="C37" s="106">
        <v>100</v>
      </c>
      <c r="D37" s="118">
        <v>0</v>
      </c>
      <c r="E37" s="103">
        <v>0</v>
      </c>
      <c r="F37" s="103">
        <v>532</v>
      </c>
      <c r="G37" s="103">
        <v>14</v>
      </c>
      <c r="H37" s="103">
        <v>273</v>
      </c>
      <c r="I37" s="103">
        <v>7</v>
      </c>
      <c r="J37" s="103">
        <v>0</v>
      </c>
      <c r="K37" s="103">
        <v>0</v>
      </c>
      <c r="L37" s="103">
        <v>383</v>
      </c>
      <c r="M37" s="103">
        <v>10</v>
      </c>
      <c r="N37" s="103">
        <v>5</v>
      </c>
      <c r="O37" s="103">
        <v>0.1</v>
      </c>
      <c r="P37" s="103">
        <v>33</v>
      </c>
      <c r="Q37" s="103">
        <v>0.9</v>
      </c>
      <c r="R37" s="103">
        <v>2462</v>
      </c>
      <c r="S37" s="103">
        <v>66.7</v>
      </c>
      <c r="T37" s="115">
        <v>2094</v>
      </c>
      <c r="U37" s="103">
        <v>56.8</v>
      </c>
    </row>
    <row r="38" spans="1:21" ht="126">
      <c r="A38" s="106" t="s">
        <v>46</v>
      </c>
      <c r="B38" s="112">
        <v>2632</v>
      </c>
      <c r="C38" s="106">
        <v>100</v>
      </c>
      <c r="D38" s="118">
        <v>0</v>
      </c>
      <c r="E38" s="103">
        <v>0</v>
      </c>
      <c r="F38" s="103">
        <v>2099</v>
      </c>
      <c r="G38" s="103">
        <v>79.7</v>
      </c>
      <c r="H38" s="103">
        <v>0</v>
      </c>
      <c r="I38" s="103">
        <v>0</v>
      </c>
      <c r="J38" s="103">
        <v>0</v>
      </c>
      <c r="K38" s="103">
        <v>0</v>
      </c>
      <c r="L38" s="103">
        <v>0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v>533</v>
      </c>
      <c r="S38" s="103">
        <v>20.3</v>
      </c>
      <c r="T38" s="115">
        <v>2164</v>
      </c>
      <c r="U38" s="103">
        <v>82.2</v>
      </c>
    </row>
    <row r="39" spans="1:21" ht="63">
      <c r="A39" s="106" t="s">
        <v>27</v>
      </c>
      <c r="B39" s="112">
        <v>11714</v>
      </c>
      <c r="C39" s="106">
        <v>100</v>
      </c>
      <c r="D39" s="106">
        <v>0</v>
      </c>
      <c r="E39" s="103">
        <v>0</v>
      </c>
      <c r="F39" s="103">
        <v>1451</v>
      </c>
      <c r="G39" s="103">
        <v>12</v>
      </c>
      <c r="H39" s="103">
        <v>0</v>
      </c>
      <c r="I39" s="103">
        <v>0</v>
      </c>
      <c r="J39" s="103">
        <v>0</v>
      </c>
      <c r="K39" s="103">
        <v>0</v>
      </c>
      <c r="L39" s="103">
        <v>502</v>
      </c>
      <c r="M39" s="103">
        <v>4.29</v>
      </c>
      <c r="N39" s="103">
        <v>0</v>
      </c>
      <c r="O39" s="103">
        <v>0</v>
      </c>
      <c r="P39" s="103">
        <v>0</v>
      </c>
      <c r="Q39" s="103">
        <v>0</v>
      </c>
      <c r="R39" s="103">
        <v>9761</v>
      </c>
      <c r="S39" s="103">
        <v>83.33</v>
      </c>
      <c r="T39" s="115">
        <v>942</v>
      </c>
      <c r="U39" s="103">
        <v>8.0399999999999991</v>
      </c>
    </row>
    <row r="40" spans="1:21" s="99" customFormat="1" ht="15.75">
      <c r="A40" s="339" t="s">
        <v>47</v>
      </c>
      <c r="B40" s="340"/>
      <c r="C40" s="340"/>
      <c r="D40" s="341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</row>
    <row r="41" spans="1:21" ht="63">
      <c r="A41" s="106" t="s">
        <v>27</v>
      </c>
      <c r="B41" s="106">
        <v>3640</v>
      </c>
      <c r="C41" s="107">
        <v>100</v>
      </c>
      <c r="D41" s="106">
        <v>0</v>
      </c>
      <c r="E41" s="103">
        <v>0</v>
      </c>
      <c r="F41" s="103">
        <v>252</v>
      </c>
      <c r="G41" s="103">
        <v>6.92</v>
      </c>
      <c r="H41" s="103">
        <v>55</v>
      </c>
      <c r="I41" s="103">
        <v>1.51</v>
      </c>
      <c r="J41" s="103">
        <v>0</v>
      </c>
      <c r="K41" s="103">
        <v>0</v>
      </c>
      <c r="L41" s="103">
        <v>0</v>
      </c>
      <c r="M41" s="103">
        <v>0</v>
      </c>
      <c r="N41" s="103">
        <v>0</v>
      </c>
      <c r="O41" s="103">
        <v>0</v>
      </c>
      <c r="P41" s="103">
        <v>0</v>
      </c>
      <c r="Q41" s="103">
        <v>0</v>
      </c>
      <c r="R41" s="103">
        <v>3333</v>
      </c>
      <c r="S41" s="103">
        <v>91.57</v>
      </c>
      <c r="T41" s="103">
        <v>850</v>
      </c>
      <c r="U41" s="103">
        <v>23.35</v>
      </c>
    </row>
    <row r="42" spans="1:21" s="99" customFormat="1" ht="15.75">
      <c r="A42" s="339" t="s">
        <v>48</v>
      </c>
      <c r="B42" s="340"/>
      <c r="C42" s="340"/>
      <c r="D42" s="341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</row>
    <row r="43" spans="1:21" ht="141.75">
      <c r="A43" s="108" t="s">
        <v>49</v>
      </c>
      <c r="B43" s="106">
        <v>665</v>
      </c>
      <c r="C43" s="106">
        <v>100</v>
      </c>
      <c r="D43" s="106">
        <v>0</v>
      </c>
      <c r="E43" s="103">
        <v>0</v>
      </c>
      <c r="F43" s="103">
        <v>627</v>
      </c>
      <c r="G43" s="103">
        <v>94.3</v>
      </c>
      <c r="H43" s="103">
        <v>38</v>
      </c>
      <c r="I43" s="103">
        <v>5.7</v>
      </c>
      <c r="J43" s="103">
        <v>0</v>
      </c>
      <c r="K43" s="103">
        <v>0</v>
      </c>
      <c r="L43" s="103">
        <v>0</v>
      </c>
      <c r="M43" s="103">
        <v>0</v>
      </c>
      <c r="N43" s="103">
        <v>0</v>
      </c>
      <c r="O43" s="103">
        <v>0</v>
      </c>
      <c r="P43" s="103">
        <v>0</v>
      </c>
      <c r="Q43" s="103">
        <v>0</v>
      </c>
      <c r="R43" s="103">
        <v>0</v>
      </c>
      <c r="S43" s="103">
        <v>0</v>
      </c>
      <c r="T43" s="103">
        <v>665</v>
      </c>
      <c r="U43" s="103">
        <v>100</v>
      </c>
    </row>
    <row r="44" spans="1:21" ht="94.5">
      <c r="A44" s="106" t="s">
        <v>50</v>
      </c>
      <c r="B44" s="106">
        <v>2553</v>
      </c>
      <c r="C44" s="107">
        <v>100</v>
      </c>
      <c r="D44" s="106">
        <v>0</v>
      </c>
      <c r="E44" s="119">
        <v>0</v>
      </c>
      <c r="F44" s="119">
        <v>0</v>
      </c>
      <c r="G44" s="119">
        <v>0</v>
      </c>
      <c r="H44" s="119">
        <v>312</v>
      </c>
      <c r="I44" s="119">
        <v>12.2</v>
      </c>
      <c r="J44" s="119">
        <v>19</v>
      </c>
      <c r="K44" s="119">
        <v>0.7</v>
      </c>
      <c r="L44" s="119">
        <v>100</v>
      </c>
      <c r="M44" s="119">
        <v>4</v>
      </c>
      <c r="N44" s="119">
        <v>0</v>
      </c>
      <c r="O44" s="119">
        <v>0</v>
      </c>
      <c r="P44" s="119">
        <v>0</v>
      </c>
      <c r="Q44" s="119">
        <v>0</v>
      </c>
      <c r="R44" s="119">
        <v>1549</v>
      </c>
      <c r="S44" s="119">
        <v>60.7</v>
      </c>
      <c r="T44" s="119">
        <v>1980</v>
      </c>
      <c r="U44" s="119">
        <v>77.599999999999994</v>
      </c>
    </row>
    <row r="45" spans="1:21" s="99" customFormat="1" ht="15.75">
      <c r="A45" s="339" t="s">
        <v>51</v>
      </c>
      <c r="B45" s="340"/>
      <c r="C45" s="340"/>
      <c r="D45" s="341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</row>
    <row r="46" spans="1:21" ht="94.5">
      <c r="A46" s="106" t="s">
        <v>52</v>
      </c>
      <c r="B46" s="106">
        <v>339</v>
      </c>
      <c r="C46" s="107">
        <v>100</v>
      </c>
      <c r="D46" s="106">
        <v>0</v>
      </c>
      <c r="E46" s="103">
        <v>0</v>
      </c>
      <c r="F46" s="103">
        <v>72</v>
      </c>
      <c r="G46" s="103">
        <v>21.2</v>
      </c>
      <c r="H46" s="103">
        <v>0</v>
      </c>
      <c r="I46" s="103">
        <v>0</v>
      </c>
      <c r="J46" s="103">
        <v>0</v>
      </c>
      <c r="K46" s="103">
        <v>0</v>
      </c>
      <c r="L46" s="103">
        <v>0</v>
      </c>
      <c r="M46" s="103">
        <v>0</v>
      </c>
      <c r="N46" s="103">
        <v>0</v>
      </c>
      <c r="O46" s="103">
        <v>0</v>
      </c>
      <c r="P46" s="103">
        <v>0</v>
      </c>
      <c r="Q46" s="103">
        <v>0</v>
      </c>
      <c r="R46" s="103">
        <v>267</v>
      </c>
      <c r="S46" s="103">
        <v>78.8</v>
      </c>
      <c r="T46" s="103">
        <v>338</v>
      </c>
      <c r="U46" s="103">
        <v>99.7</v>
      </c>
    </row>
    <row r="47" spans="1:21" s="99" customFormat="1" ht="15.75">
      <c r="A47" s="339" t="s">
        <v>53</v>
      </c>
      <c r="B47" s="342"/>
      <c r="C47" s="340"/>
      <c r="D47" s="341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</row>
    <row r="48" spans="1:21" ht="63">
      <c r="A48" s="106" t="s">
        <v>38</v>
      </c>
      <c r="B48" s="120">
        <v>9953</v>
      </c>
      <c r="C48" s="107">
        <v>100</v>
      </c>
      <c r="D48" s="106">
        <v>0</v>
      </c>
      <c r="E48" s="103">
        <v>0</v>
      </c>
      <c r="F48" s="103">
        <v>0</v>
      </c>
      <c r="G48" s="103">
        <v>0</v>
      </c>
      <c r="H48" s="103">
        <v>17</v>
      </c>
      <c r="I48" s="103">
        <v>0.17</v>
      </c>
      <c r="J48" s="103">
        <v>0</v>
      </c>
      <c r="K48" s="103">
        <v>0</v>
      </c>
      <c r="L48" s="103">
        <v>618</v>
      </c>
      <c r="M48" s="103">
        <v>6.2</v>
      </c>
      <c r="N48" s="103">
        <v>0</v>
      </c>
      <c r="O48" s="103">
        <v>0</v>
      </c>
      <c r="P48" s="103">
        <v>128</v>
      </c>
      <c r="Q48" s="103">
        <v>1.2</v>
      </c>
      <c r="R48" s="103">
        <v>9190</v>
      </c>
      <c r="S48" s="103">
        <v>92.3</v>
      </c>
      <c r="T48" s="115">
        <v>404</v>
      </c>
      <c r="U48" s="103">
        <v>4</v>
      </c>
    </row>
    <row r="49" spans="1:21" s="99" customFormat="1" ht="15.75">
      <c r="A49" s="339" t="s">
        <v>54</v>
      </c>
      <c r="B49" s="340"/>
      <c r="C49" s="340"/>
      <c r="D49" s="341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</row>
    <row r="50" spans="1:21" ht="94.5">
      <c r="A50" s="106" t="s">
        <v>52</v>
      </c>
      <c r="B50" s="106">
        <v>1797</v>
      </c>
      <c r="C50" s="107">
        <v>100</v>
      </c>
      <c r="D50" s="106">
        <v>0</v>
      </c>
      <c r="E50" s="103">
        <v>0</v>
      </c>
      <c r="F50" s="103">
        <v>54</v>
      </c>
      <c r="G50" s="103">
        <v>3</v>
      </c>
      <c r="H50" s="103">
        <v>271</v>
      </c>
      <c r="I50" s="103">
        <v>15</v>
      </c>
      <c r="J50" s="103">
        <v>22</v>
      </c>
      <c r="K50" s="103">
        <v>1.2</v>
      </c>
      <c r="L50" s="103">
        <v>150</v>
      </c>
      <c r="M50" s="103">
        <v>8.3000000000000007</v>
      </c>
      <c r="N50" s="103">
        <v>0</v>
      </c>
      <c r="O50" s="103">
        <v>0</v>
      </c>
      <c r="P50" s="103">
        <v>0</v>
      </c>
      <c r="Q50" s="103">
        <v>0</v>
      </c>
      <c r="R50" s="103">
        <v>1300</v>
      </c>
      <c r="S50" s="103">
        <v>72.3</v>
      </c>
      <c r="T50" s="103">
        <v>206</v>
      </c>
      <c r="U50" s="103">
        <v>11.5</v>
      </c>
    </row>
    <row r="51" spans="1:21" s="99" customFormat="1" ht="15.75">
      <c r="A51" s="339" t="s">
        <v>55</v>
      </c>
      <c r="B51" s="340"/>
      <c r="C51" s="340"/>
      <c r="D51" s="341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</row>
    <row r="52" spans="1:21" ht="94.5">
      <c r="A52" s="106" t="s">
        <v>52</v>
      </c>
      <c r="B52" s="106">
        <v>3281</v>
      </c>
      <c r="C52" s="107">
        <v>100</v>
      </c>
      <c r="D52" s="106">
        <v>0</v>
      </c>
      <c r="E52" s="103">
        <v>0</v>
      </c>
      <c r="F52" s="103">
        <v>268</v>
      </c>
      <c r="G52" s="103">
        <v>8.1999999999999993</v>
      </c>
      <c r="H52" s="103">
        <v>185</v>
      </c>
      <c r="I52" s="103">
        <v>5.6</v>
      </c>
      <c r="J52" s="103">
        <v>199</v>
      </c>
      <c r="K52" s="103">
        <v>6.1</v>
      </c>
      <c r="L52" s="103">
        <v>235</v>
      </c>
      <c r="M52" s="103">
        <v>7.2</v>
      </c>
      <c r="N52" s="103">
        <v>0</v>
      </c>
      <c r="O52" s="103">
        <v>0</v>
      </c>
      <c r="P52" s="103">
        <v>0</v>
      </c>
      <c r="Q52" s="103">
        <v>0</v>
      </c>
      <c r="R52" s="103">
        <v>2394</v>
      </c>
      <c r="S52" s="103">
        <v>72.900000000000006</v>
      </c>
      <c r="T52" s="103">
        <v>1256</v>
      </c>
      <c r="U52" s="103">
        <v>38.299999999999997</v>
      </c>
    </row>
    <row r="53" spans="1:21" s="99" customFormat="1" ht="15.75">
      <c r="A53" s="339" t="s">
        <v>91</v>
      </c>
      <c r="B53" s="340"/>
      <c r="C53" s="340"/>
      <c r="D53" s="341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</row>
    <row r="54" spans="1:21" ht="83.25" customHeight="1">
      <c r="A54" s="106" t="s">
        <v>92</v>
      </c>
      <c r="B54" s="106">
        <v>87</v>
      </c>
      <c r="C54" s="107">
        <v>100</v>
      </c>
      <c r="D54" s="106">
        <v>0</v>
      </c>
      <c r="E54" s="103">
        <v>0</v>
      </c>
      <c r="F54" s="103">
        <v>2</v>
      </c>
      <c r="G54" s="103">
        <v>2.2000000000000002</v>
      </c>
      <c r="H54" s="103">
        <v>17</v>
      </c>
      <c r="I54" s="103">
        <v>19.5</v>
      </c>
      <c r="J54" s="103">
        <v>36</v>
      </c>
      <c r="K54" s="103">
        <v>41.3</v>
      </c>
      <c r="L54" s="103">
        <v>13</v>
      </c>
      <c r="M54" s="103">
        <v>15</v>
      </c>
      <c r="N54" s="103">
        <v>0</v>
      </c>
      <c r="O54" s="103">
        <v>0</v>
      </c>
      <c r="P54" s="103">
        <v>0</v>
      </c>
      <c r="Q54" s="103">
        <v>0</v>
      </c>
      <c r="R54" s="103">
        <v>19</v>
      </c>
      <c r="S54" s="103">
        <v>22</v>
      </c>
      <c r="T54" s="103">
        <v>87</v>
      </c>
      <c r="U54" s="103">
        <v>100</v>
      </c>
    </row>
    <row r="55" spans="1:21" s="99" customFormat="1" ht="15.75">
      <c r="A55" s="339" t="s">
        <v>57</v>
      </c>
      <c r="B55" s="340"/>
      <c r="C55" s="340"/>
      <c r="D55" s="341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</row>
    <row r="56" spans="1:21" ht="126">
      <c r="A56" s="106" t="s">
        <v>58</v>
      </c>
      <c r="B56" s="106">
        <v>254</v>
      </c>
      <c r="C56" s="106">
        <v>100</v>
      </c>
      <c r="D56" s="106">
        <v>254</v>
      </c>
      <c r="E56" s="103">
        <v>94.4</v>
      </c>
      <c r="F56" s="103">
        <v>0</v>
      </c>
      <c r="G56" s="103">
        <v>0</v>
      </c>
      <c r="H56" s="103">
        <v>38</v>
      </c>
      <c r="I56" s="103">
        <v>14.9</v>
      </c>
      <c r="J56" s="103">
        <v>0</v>
      </c>
      <c r="K56" s="103">
        <v>0</v>
      </c>
      <c r="L56" s="103">
        <v>0</v>
      </c>
      <c r="M56" s="103">
        <v>0</v>
      </c>
      <c r="N56" s="103">
        <v>0</v>
      </c>
      <c r="O56" s="103">
        <v>0</v>
      </c>
      <c r="P56" s="103">
        <v>0</v>
      </c>
      <c r="Q56" s="103">
        <v>0</v>
      </c>
      <c r="R56" s="103">
        <v>0</v>
      </c>
      <c r="S56" s="103">
        <v>0</v>
      </c>
      <c r="T56" s="103">
        <v>254</v>
      </c>
      <c r="U56" s="103">
        <v>100</v>
      </c>
    </row>
    <row r="57" spans="1:21" ht="94.5">
      <c r="A57" s="106" t="s">
        <v>52</v>
      </c>
      <c r="B57" s="106">
        <v>394</v>
      </c>
      <c r="C57" s="107">
        <v>100</v>
      </c>
      <c r="D57" s="106">
        <v>0</v>
      </c>
      <c r="E57" s="103">
        <v>0</v>
      </c>
      <c r="F57" s="103">
        <v>9</v>
      </c>
      <c r="G57" s="28">
        <v>2.2799999999999998</v>
      </c>
      <c r="H57" s="103">
        <v>2</v>
      </c>
      <c r="I57" s="103" t="s">
        <v>93</v>
      </c>
      <c r="J57" s="103">
        <v>0</v>
      </c>
      <c r="K57" s="103">
        <v>0</v>
      </c>
      <c r="L57" s="103">
        <v>195</v>
      </c>
      <c r="M57" s="103" t="s">
        <v>94</v>
      </c>
      <c r="N57" s="103">
        <v>0</v>
      </c>
      <c r="O57" s="103">
        <v>0</v>
      </c>
      <c r="P57" s="103">
        <v>0</v>
      </c>
      <c r="Q57" s="103">
        <v>0</v>
      </c>
      <c r="R57" s="103">
        <v>188</v>
      </c>
      <c r="S57" s="103">
        <v>47.72</v>
      </c>
      <c r="T57" s="103">
        <v>394</v>
      </c>
      <c r="U57" s="103">
        <v>100</v>
      </c>
    </row>
    <row r="58" spans="1:21" s="99" customFormat="1" ht="15.75">
      <c r="A58" s="339" t="s">
        <v>59</v>
      </c>
      <c r="B58" s="340"/>
      <c r="C58" s="340"/>
      <c r="D58" s="341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</row>
    <row r="59" spans="1:21" ht="157.5">
      <c r="A59" s="106" t="s">
        <v>60</v>
      </c>
      <c r="B59" s="106">
        <v>2710</v>
      </c>
      <c r="C59" s="106">
        <v>100</v>
      </c>
      <c r="D59" s="106">
        <v>0</v>
      </c>
      <c r="E59" s="103">
        <v>0</v>
      </c>
      <c r="F59" s="103">
        <v>474</v>
      </c>
      <c r="G59" s="103">
        <v>17.5</v>
      </c>
      <c r="H59" s="103">
        <v>0</v>
      </c>
      <c r="I59" s="103">
        <v>0</v>
      </c>
      <c r="J59" s="103">
        <v>0</v>
      </c>
      <c r="K59" s="103">
        <v>0</v>
      </c>
      <c r="L59" s="103">
        <v>176</v>
      </c>
      <c r="M59" s="103">
        <v>6.5</v>
      </c>
      <c r="N59" s="103">
        <v>0</v>
      </c>
      <c r="O59" s="103">
        <v>0</v>
      </c>
      <c r="P59" s="103">
        <v>55</v>
      </c>
      <c r="Q59" s="103">
        <v>2</v>
      </c>
      <c r="R59" s="103">
        <v>2005</v>
      </c>
      <c r="S59" s="103">
        <v>73.900000000000006</v>
      </c>
      <c r="T59" s="103">
        <v>654</v>
      </c>
      <c r="U59" s="103">
        <v>24</v>
      </c>
    </row>
    <row r="60" spans="1:21" s="99" customFormat="1" ht="15.75">
      <c r="A60" s="339" t="s">
        <v>61</v>
      </c>
      <c r="B60" s="340"/>
      <c r="C60" s="340"/>
      <c r="D60" s="341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</row>
    <row r="61" spans="1:21" ht="94.5">
      <c r="A61" s="106" t="s">
        <v>52</v>
      </c>
      <c r="B61" s="106">
        <v>80</v>
      </c>
      <c r="C61" s="107">
        <v>100</v>
      </c>
      <c r="D61" s="106">
        <v>0</v>
      </c>
      <c r="E61" s="103">
        <v>0</v>
      </c>
      <c r="F61" s="103">
        <v>11</v>
      </c>
      <c r="G61" s="103">
        <v>13.75</v>
      </c>
      <c r="H61" s="103">
        <v>0</v>
      </c>
      <c r="I61" s="103">
        <v>0</v>
      </c>
      <c r="J61" s="103">
        <v>0</v>
      </c>
      <c r="K61" s="103">
        <v>0</v>
      </c>
      <c r="L61" s="103">
        <v>0</v>
      </c>
      <c r="M61" s="103">
        <v>0</v>
      </c>
      <c r="N61" s="103">
        <v>4</v>
      </c>
      <c r="O61" s="28">
        <v>5</v>
      </c>
      <c r="P61" s="103">
        <v>0</v>
      </c>
      <c r="Q61" s="103">
        <v>0</v>
      </c>
      <c r="R61" s="103">
        <v>56</v>
      </c>
      <c r="S61" s="103">
        <v>70</v>
      </c>
      <c r="T61" s="103">
        <v>80</v>
      </c>
      <c r="U61" s="103">
        <v>100</v>
      </c>
    </row>
    <row r="62" spans="1:21" s="99" customFormat="1" ht="15.75">
      <c r="A62" s="339" t="s">
        <v>62</v>
      </c>
      <c r="B62" s="340"/>
      <c r="C62" s="340"/>
      <c r="D62" s="341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</row>
    <row r="63" spans="1:21" ht="126">
      <c r="A63" s="106" t="s">
        <v>63</v>
      </c>
      <c r="B63" s="106">
        <v>497</v>
      </c>
      <c r="C63" s="107">
        <v>100</v>
      </c>
      <c r="D63" s="106">
        <v>0</v>
      </c>
      <c r="E63" s="103">
        <v>0</v>
      </c>
      <c r="F63" s="103">
        <v>41</v>
      </c>
      <c r="G63" s="103">
        <v>8.25</v>
      </c>
      <c r="H63" s="103">
        <v>171</v>
      </c>
      <c r="I63" s="103">
        <v>34.4</v>
      </c>
      <c r="J63" s="103">
        <v>25</v>
      </c>
      <c r="K63" s="103">
        <v>5.03</v>
      </c>
      <c r="L63" s="103">
        <v>47</v>
      </c>
      <c r="M63" s="103">
        <v>9.4600000000000009</v>
      </c>
      <c r="N63" s="103">
        <v>0</v>
      </c>
      <c r="O63" s="103">
        <v>0</v>
      </c>
      <c r="P63" s="103">
        <v>0</v>
      </c>
      <c r="Q63" s="103">
        <v>0</v>
      </c>
      <c r="R63" s="103">
        <v>213</v>
      </c>
      <c r="S63" s="103">
        <v>42.86</v>
      </c>
      <c r="T63" s="103">
        <v>497</v>
      </c>
      <c r="U63" s="103">
        <v>100</v>
      </c>
    </row>
    <row r="64" spans="1:21" s="99" customFormat="1" ht="15.75">
      <c r="A64" s="339" t="s">
        <v>64</v>
      </c>
      <c r="B64" s="340"/>
      <c r="C64" s="340"/>
      <c r="D64" s="341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</row>
    <row r="65" spans="1:21" ht="110.25">
      <c r="A65" s="106" t="s">
        <v>65</v>
      </c>
      <c r="B65" s="106">
        <v>186</v>
      </c>
      <c r="C65" s="107">
        <v>100</v>
      </c>
      <c r="D65" s="106">
        <v>0</v>
      </c>
      <c r="E65" s="103">
        <v>0</v>
      </c>
      <c r="F65" s="103">
        <v>54</v>
      </c>
      <c r="G65" s="103">
        <v>100</v>
      </c>
      <c r="H65" s="103">
        <v>0</v>
      </c>
      <c r="I65" s="103">
        <v>0</v>
      </c>
      <c r="J65" s="103">
        <v>0</v>
      </c>
      <c r="K65" s="103">
        <v>0</v>
      </c>
      <c r="L65" s="103">
        <v>10</v>
      </c>
      <c r="M65" s="103">
        <v>5.4</v>
      </c>
      <c r="N65" s="103">
        <v>0</v>
      </c>
      <c r="O65" s="103">
        <v>0</v>
      </c>
      <c r="P65" s="103">
        <v>0</v>
      </c>
      <c r="Q65" s="103">
        <v>0</v>
      </c>
      <c r="R65" s="103">
        <v>68</v>
      </c>
      <c r="S65" s="103">
        <v>36.6</v>
      </c>
      <c r="T65" s="103">
        <v>186</v>
      </c>
      <c r="U65" s="103">
        <v>100</v>
      </c>
    </row>
    <row r="66" spans="1:21" s="99" customFormat="1" ht="15.75">
      <c r="A66" s="339" t="s">
        <v>66</v>
      </c>
      <c r="B66" s="340"/>
      <c r="C66" s="340"/>
      <c r="D66" s="341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</row>
    <row r="67" spans="1:21" ht="110.25">
      <c r="A67" s="106" t="s">
        <v>67</v>
      </c>
      <c r="B67" s="112">
        <v>2917</v>
      </c>
      <c r="C67" s="107">
        <v>100</v>
      </c>
      <c r="D67" s="106">
        <v>0</v>
      </c>
      <c r="E67" s="103">
        <v>0</v>
      </c>
      <c r="F67" s="103">
        <v>64</v>
      </c>
      <c r="G67" s="103">
        <v>2.2000000000000002</v>
      </c>
      <c r="H67" s="103">
        <v>69</v>
      </c>
      <c r="I67" s="103">
        <v>2.4</v>
      </c>
      <c r="J67" s="103">
        <v>0</v>
      </c>
      <c r="K67" s="103">
        <v>0</v>
      </c>
      <c r="L67" s="103">
        <v>0</v>
      </c>
      <c r="M67" s="103">
        <v>0</v>
      </c>
      <c r="N67" s="103">
        <v>0</v>
      </c>
      <c r="O67" s="103">
        <v>0</v>
      </c>
      <c r="P67" s="103">
        <v>0</v>
      </c>
      <c r="Q67" s="103">
        <v>0</v>
      </c>
      <c r="R67" s="103">
        <v>2784</v>
      </c>
      <c r="S67" s="103">
        <v>95.4</v>
      </c>
      <c r="T67" s="115">
        <v>329</v>
      </c>
      <c r="U67" s="103">
        <v>11.3</v>
      </c>
    </row>
    <row r="68" spans="1:21" s="99" customFormat="1" ht="15.75">
      <c r="A68" s="339" t="s">
        <v>68</v>
      </c>
      <c r="B68" s="340"/>
      <c r="C68" s="340"/>
      <c r="D68" s="341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</row>
    <row r="69" spans="1:21" ht="94.5">
      <c r="A69" s="106" t="s">
        <v>52</v>
      </c>
      <c r="B69" s="106">
        <v>4635</v>
      </c>
      <c r="C69" s="107">
        <v>100</v>
      </c>
      <c r="D69" s="106">
        <v>83</v>
      </c>
      <c r="E69" s="103">
        <v>1.8</v>
      </c>
      <c r="F69" s="103">
        <v>0</v>
      </c>
      <c r="G69" s="103">
        <v>0</v>
      </c>
      <c r="H69" s="103">
        <v>0</v>
      </c>
      <c r="I69" s="103">
        <v>0</v>
      </c>
      <c r="J69" s="103">
        <v>0</v>
      </c>
      <c r="K69" s="103">
        <v>0</v>
      </c>
      <c r="L69" s="103">
        <v>0</v>
      </c>
      <c r="M69" s="103">
        <v>0</v>
      </c>
      <c r="N69" s="103">
        <v>0</v>
      </c>
      <c r="O69" s="103">
        <v>0</v>
      </c>
      <c r="P69" s="103">
        <v>0</v>
      </c>
      <c r="Q69" s="103">
        <v>0</v>
      </c>
      <c r="R69" s="103">
        <v>4552</v>
      </c>
      <c r="S69" s="103">
        <v>98.2</v>
      </c>
      <c r="T69" s="103">
        <v>403</v>
      </c>
      <c r="U69" s="103">
        <v>8.69</v>
      </c>
    </row>
    <row r="70" spans="1:21" s="99" customFormat="1" ht="15.75">
      <c r="A70" s="339" t="s">
        <v>69</v>
      </c>
      <c r="B70" s="340"/>
      <c r="C70" s="340"/>
      <c r="D70" s="341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</row>
    <row r="71" spans="1:21" ht="94.5">
      <c r="A71" s="106" t="s">
        <v>52</v>
      </c>
      <c r="B71" s="106">
        <v>469</v>
      </c>
      <c r="C71" s="107">
        <v>100</v>
      </c>
      <c r="D71" s="106">
        <v>0</v>
      </c>
      <c r="E71" s="103">
        <v>0</v>
      </c>
      <c r="F71" s="103">
        <v>85</v>
      </c>
      <c r="G71" s="103">
        <v>18.100000000000001</v>
      </c>
      <c r="H71" s="103">
        <v>0</v>
      </c>
      <c r="I71" s="103">
        <v>0</v>
      </c>
      <c r="J71" s="103">
        <v>12</v>
      </c>
      <c r="K71" s="103">
        <v>2.5</v>
      </c>
      <c r="L71" s="103">
        <v>52</v>
      </c>
      <c r="M71" s="103">
        <v>11.9</v>
      </c>
      <c r="N71" s="103">
        <v>0</v>
      </c>
      <c r="O71" s="103">
        <v>0</v>
      </c>
      <c r="P71" s="103">
        <v>42</v>
      </c>
      <c r="Q71" s="103">
        <v>9</v>
      </c>
      <c r="R71" s="103">
        <v>104</v>
      </c>
      <c r="S71" s="103">
        <v>22.2</v>
      </c>
      <c r="T71" s="103">
        <v>245</v>
      </c>
      <c r="U71" s="103">
        <v>52.2</v>
      </c>
    </row>
    <row r="72" spans="1:21" s="99" customFormat="1" ht="15.75">
      <c r="A72" s="339" t="s">
        <v>70</v>
      </c>
      <c r="B72" s="340"/>
      <c r="C72" s="340"/>
      <c r="D72" s="341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</row>
    <row r="73" spans="1:21" ht="126">
      <c r="A73" s="106" t="s">
        <v>71</v>
      </c>
      <c r="B73" s="106">
        <v>301</v>
      </c>
      <c r="C73" s="107">
        <v>100</v>
      </c>
      <c r="D73" s="106">
        <v>0</v>
      </c>
      <c r="E73" s="103">
        <v>0</v>
      </c>
      <c r="F73" s="103">
        <v>67</v>
      </c>
      <c r="G73" s="103">
        <v>66</v>
      </c>
      <c r="H73" s="103">
        <v>0</v>
      </c>
      <c r="I73" s="103">
        <v>0</v>
      </c>
      <c r="J73" s="103">
        <v>0</v>
      </c>
      <c r="K73" s="103">
        <v>0</v>
      </c>
      <c r="L73" s="103">
        <v>0</v>
      </c>
      <c r="M73" s="103">
        <v>0</v>
      </c>
      <c r="N73" s="103">
        <v>0</v>
      </c>
      <c r="O73" s="103">
        <v>0</v>
      </c>
      <c r="P73" s="103">
        <v>0</v>
      </c>
      <c r="Q73" s="103">
        <v>0</v>
      </c>
      <c r="R73" s="103">
        <v>234</v>
      </c>
      <c r="S73" s="103">
        <v>78</v>
      </c>
      <c r="T73" s="103">
        <v>301</v>
      </c>
      <c r="U73" s="103">
        <v>100</v>
      </c>
    </row>
    <row r="74" spans="1:21" s="99" customFormat="1" ht="15.75">
      <c r="A74" s="339" t="s">
        <v>72</v>
      </c>
      <c r="B74" s="340"/>
      <c r="C74" s="340"/>
      <c r="D74" s="341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</row>
    <row r="75" spans="1:21" ht="15.75">
      <c r="A75" s="106"/>
      <c r="B75" s="106"/>
      <c r="C75" s="107"/>
      <c r="D75" s="106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</row>
    <row r="76" spans="1:21" ht="94.5">
      <c r="A76" s="106" t="s">
        <v>39</v>
      </c>
      <c r="B76" s="106">
        <v>235</v>
      </c>
      <c r="C76" s="106">
        <v>100</v>
      </c>
      <c r="D76" s="106">
        <v>0</v>
      </c>
      <c r="E76" s="103">
        <v>0</v>
      </c>
      <c r="F76" s="103">
        <v>32</v>
      </c>
      <c r="G76" s="103">
        <v>14</v>
      </c>
      <c r="H76" s="103">
        <v>0</v>
      </c>
      <c r="I76" s="103">
        <v>0</v>
      </c>
      <c r="J76" s="103">
        <v>0</v>
      </c>
      <c r="K76" s="103">
        <v>0</v>
      </c>
      <c r="L76" s="103">
        <v>0</v>
      </c>
      <c r="M76" s="103">
        <v>0</v>
      </c>
      <c r="N76" s="103">
        <v>0</v>
      </c>
      <c r="O76" s="103">
        <v>0</v>
      </c>
      <c r="P76" s="103">
        <v>0</v>
      </c>
      <c r="Q76" s="103">
        <v>0</v>
      </c>
      <c r="R76" s="103">
        <v>203</v>
      </c>
      <c r="S76" s="103">
        <v>86</v>
      </c>
      <c r="T76" s="103">
        <v>159</v>
      </c>
      <c r="U76" s="103">
        <v>67</v>
      </c>
    </row>
    <row r="77" spans="1:21" s="122" customFormat="1" ht="15.75">
      <c r="A77" s="123" t="s">
        <v>73</v>
      </c>
      <c r="B77" s="123">
        <f>B76+B73+B71+B69+B67+B65+B63+B61+B59+B57+B56+B54+B52+B50+B48+B46+B44+B43+B41+B39+B38+B37+B36+B35+B33+B31+B30+B28+B27+B25+B23+B22+B21+B19+B17+B15+B14+B12+B11</f>
        <v>139120</v>
      </c>
      <c r="C77" s="123"/>
      <c r="D77" s="123">
        <f>D76+D73+D71+D69+D67+D65+D63+D61+D59+D57+D56+D54+D52+D50+D48+D46+D44+D43+D41+D39+D38+D37+D36+D35+D33+D31+D30+D28+D27+D25+D23+D22+D21+D19+D17+D15+D14+D12+D11</f>
        <v>3672</v>
      </c>
      <c r="E77" s="124"/>
      <c r="F77" s="124">
        <f>F76+F73+F71+F69+F67+F65+F63+F61+F59+F57+F56+F54+F52+F50+F48+F46+F44+F43+F41+F39+F38+F37+F36+F35+F33+F31+F30+F28+F27+F25+F23+F22+F21+F19+F15+F17+F14+F12+F11</f>
        <v>13092</v>
      </c>
      <c r="G77" s="124"/>
      <c r="H77" s="124">
        <f>H76+H73+H71+H69+H67+H65+H63+H61+H59+H57+H56+H54+H52+H50+H48+H46+H44+H43+H41+H39+H38+H37+H36+H35+H33+H31+H30+H28+H27+H25+H23+H22+H21+H19+H17+H15+H14+H12+H11</f>
        <v>4282</v>
      </c>
      <c r="I77" s="124"/>
      <c r="J77" s="124">
        <f>J76+J73+J71+J69+J67+J65+J63+J61+J59+J57+J56+J54+J52+J50+J48+J46+J44+J43+J41+J39+J38+J37+J36+J35+J33+J31+J30+J28+J27+J25+J23+J22+J21+J19+J17+J15+J14+J12+J11</f>
        <v>540</v>
      </c>
      <c r="K77" s="124"/>
      <c r="L77" s="124">
        <f>L76+L73+L71+L69+L67++L65+L63+L61+L59+L57+L56+L54+L52+L50+L48+L46+L44+L43+L41+L39+L38+L37+L36+L35+L33+L31+L30+L28+L27+L25+L23+L22+L21+L19+L17+L15+L14+L12+L11</f>
        <v>7903</v>
      </c>
      <c r="M77" s="124"/>
      <c r="N77" s="124">
        <f>N76+N73+N71+N69+N67+N65+N63+N61+N59+N57+N56+N54+N52+N50+N48+N46+N44+N43+N41+N39+N38+N37+N36+N35+N33+N31+N30+N28+N27+N25+N23+N22+N21+N19+N17+N15+N14+N12+N11</f>
        <v>78</v>
      </c>
      <c r="O77" s="124"/>
      <c r="P77" s="124">
        <f>P76+P73+P71+P69+P67+P65+P63+P61+P59+P57+P56+P54+P52+P50+P48+P46+P44+P43+P41+P39+P38+P37+P36+P35+P33+P31+P30+P28+P27+P25+P23+P22+P21+P19+P17+P15+P14+P12+P11</f>
        <v>2838</v>
      </c>
      <c r="Q77" s="124"/>
      <c r="R77" s="124">
        <f>R76+R73+R71+R69+R67+R65+R63+R61+R59+R57+R56+R54+R52+R50+R48+R46+R44+R43+R41+R39+R38+R37+R36+R35+R33+R31+R30+R28+R27+R25+R23+R22+R21+R19+R17+R15+R14+R12+R11</f>
        <v>105943</v>
      </c>
      <c r="S77" s="124"/>
      <c r="T77" s="124">
        <f>T76+T73+T71+T69+T67+T65+T63+T61+T59+T57+T56+T54+T52+T50+T48+T46+T44+T43+T39+T41+T38+T37+T36+T35+T33+T31+T30+T28+T27+T25+T23+T22+T21+T19+T17+T15+T14+T12+T11</f>
        <v>31079</v>
      </c>
      <c r="U77" s="124"/>
    </row>
  </sheetData>
  <sheetProtection sheet="1" objects="1" scenarios="1"/>
  <mergeCells count="41">
    <mergeCell ref="B3:U3"/>
    <mergeCell ref="A6:A8"/>
    <mergeCell ref="B6:B8"/>
    <mergeCell ref="C6:C8"/>
    <mergeCell ref="D6:S6"/>
    <mergeCell ref="T6:U7"/>
    <mergeCell ref="D7:E7"/>
    <mergeCell ref="F7:G7"/>
    <mergeCell ref="H7:I7"/>
    <mergeCell ref="J7:K7"/>
    <mergeCell ref="L7:M7"/>
    <mergeCell ref="N7:O7"/>
    <mergeCell ref="P7:Q7"/>
    <mergeCell ref="R7:S7"/>
    <mergeCell ref="A10:D10"/>
    <mergeCell ref="A13:D13"/>
    <mergeCell ref="A16:D16"/>
    <mergeCell ref="A18:D18"/>
    <mergeCell ref="A20:D20"/>
    <mergeCell ref="A24:D24"/>
    <mergeCell ref="A26:D26"/>
    <mergeCell ref="A29:D29"/>
    <mergeCell ref="A32:D32"/>
    <mergeCell ref="A34:D34"/>
    <mergeCell ref="A40:D40"/>
    <mergeCell ref="A42:D42"/>
    <mergeCell ref="A45:D45"/>
    <mergeCell ref="A47:D47"/>
    <mergeCell ref="A49:D49"/>
    <mergeCell ref="A51:D51"/>
    <mergeCell ref="A53:D53"/>
    <mergeCell ref="A55:D55"/>
    <mergeCell ref="A58:D58"/>
    <mergeCell ref="A60:D60"/>
    <mergeCell ref="A72:D72"/>
    <mergeCell ref="A74:D74"/>
    <mergeCell ref="A62:D62"/>
    <mergeCell ref="A64:D64"/>
    <mergeCell ref="A66:D66"/>
    <mergeCell ref="A68:D68"/>
    <mergeCell ref="A70:D70"/>
  </mergeCells>
  <pageMargins left="0.70099999999999996" right="0.70099999999999996" top="0.752" bottom="0.752" header="0.51200000000000001" footer="0.51200000000000001"/>
  <pageSetup paperSize="9" fitToWidth="0" fitToHeight="0" orientation="landscape" useFirstPageNumber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workbookViewId="0">
      <pane ySplit="82" topLeftCell="A83" activePane="bottomLeft" state="frozen"/>
      <selection pane="bottomLeft"/>
    </sheetView>
  </sheetViews>
  <sheetFormatPr defaultColWidth="10" defaultRowHeight="12.75"/>
  <cols>
    <col min="1" max="1" width="28.140625" customWidth="1"/>
    <col min="2" max="2" width="9.42578125" customWidth="1"/>
    <col min="3" max="3" width="10.85546875" customWidth="1"/>
    <col min="4" max="4" width="13.7109375" customWidth="1"/>
    <col min="5" max="5" width="7.85546875" customWidth="1"/>
    <col min="6" max="6" width="8.42578125" customWidth="1"/>
    <col min="7" max="7" width="14.85546875" customWidth="1"/>
    <col min="8" max="8" width="7.140625" customWidth="1"/>
    <col min="9" max="9" width="7.7109375" customWidth="1"/>
    <col min="10" max="10" width="12.7109375" customWidth="1"/>
    <col min="11" max="11" width="9" customWidth="1"/>
    <col min="12" max="12" width="7.7109375" customWidth="1"/>
    <col min="13" max="13" width="11.28515625" customWidth="1"/>
    <col min="14" max="14" width="8.140625" customWidth="1"/>
    <col min="15" max="15" width="7.28515625" customWidth="1"/>
    <col min="16" max="16" width="10.5703125" customWidth="1"/>
    <col min="19" max="19" width="11.85546875" customWidth="1"/>
    <col min="22" max="22" width="12.28515625" customWidth="1"/>
    <col min="25" max="25" width="13.85546875" customWidth="1"/>
  </cols>
  <sheetData>
    <row r="1" spans="1:25">
      <c r="A1" s="125"/>
    </row>
    <row r="2" spans="1:25" ht="25.5">
      <c r="A2" s="354" t="s">
        <v>95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</row>
    <row r="4" spans="1:25" ht="60" customHeight="1">
      <c r="A4" s="355" t="s">
        <v>2</v>
      </c>
      <c r="B4" s="358" t="s">
        <v>3</v>
      </c>
      <c r="C4" s="358"/>
      <c r="D4" s="358"/>
      <c r="E4" s="359" t="s">
        <v>4</v>
      </c>
      <c r="F4" s="359"/>
      <c r="G4" s="359"/>
      <c r="H4" s="360" t="s">
        <v>5</v>
      </c>
      <c r="I4" s="360"/>
      <c r="J4" s="360"/>
      <c r="K4" s="361" t="s">
        <v>6</v>
      </c>
      <c r="L4" s="361"/>
      <c r="M4" s="361"/>
      <c r="N4" s="362" t="s">
        <v>7</v>
      </c>
      <c r="O4" s="363"/>
      <c r="P4" s="363"/>
      <c r="Q4" s="364" t="s">
        <v>8</v>
      </c>
      <c r="R4" s="365"/>
      <c r="S4" s="365"/>
      <c r="T4" s="361" t="s">
        <v>9</v>
      </c>
      <c r="U4" s="361"/>
      <c r="V4" s="361"/>
      <c r="W4" s="366" t="s">
        <v>10</v>
      </c>
      <c r="X4" s="366"/>
      <c r="Y4" s="366"/>
    </row>
    <row r="5" spans="1:25" ht="60" customHeight="1">
      <c r="A5" s="356"/>
      <c r="B5" s="358"/>
      <c r="C5" s="358"/>
      <c r="D5" s="358"/>
      <c r="E5" s="359"/>
      <c r="F5" s="359"/>
      <c r="G5" s="359"/>
      <c r="H5" s="360"/>
      <c r="I5" s="360"/>
      <c r="J5" s="360"/>
      <c r="K5" s="361"/>
      <c r="L5" s="361"/>
      <c r="M5" s="361"/>
      <c r="N5" s="363"/>
      <c r="O5" s="363"/>
      <c r="P5" s="363"/>
      <c r="Q5" s="365"/>
      <c r="R5" s="365"/>
      <c r="S5" s="365"/>
      <c r="T5" s="361"/>
      <c r="U5" s="361"/>
      <c r="V5" s="361"/>
      <c r="W5" s="366"/>
      <c r="X5" s="366"/>
      <c r="Y5" s="366"/>
    </row>
    <row r="6" spans="1:25" ht="262.5" customHeight="1">
      <c r="A6" s="357"/>
      <c r="B6" s="126" t="s">
        <v>11</v>
      </c>
      <c r="C6" s="126" t="s">
        <v>96</v>
      </c>
      <c r="D6" s="126" t="s">
        <v>97</v>
      </c>
      <c r="E6" s="127" t="s">
        <v>11</v>
      </c>
      <c r="F6" s="127" t="s">
        <v>96</v>
      </c>
      <c r="G6" s="127" t="s">
        <v>97</v>
      </c>
      <c r="H6" s="128" t="s">
        <v>14</v>
      </c>
      <c r="I6" s="128" t="s">
        <v>96</v>
      </c>
      <c r="J6" s="128" t="s">
        <v>97</v>
      </c>
      <c r="K6" s="129" t="s">
        <v>14</v>
      </c>
      <c r="L6" s="129" t="s">
        <v>96</v>
      </c>
      <c r="M6" s="129" t="s">
        <v>97</v>
      </c>
      <c r="N6" s="130" t="s">
        <v>11</v>
      </c>
      <c r="O6" s="130" t="s">
        <v>96</v>
      </c>
      <c r="P6" s="130" t="s">
        <v>98</v>
      </c>
      <c r="Q6" s="131" t="s">
        <v>14</v>
      </c>
      <c r="R6" s="131" t="s">
        <v>96</v>
      </c>
      <c r="S6" s="131" t="s">
        <v>97</v>
      </c>
      <c r="T6" s="129" t="s">
        <v>14</v>
      </c>
      <c r="U6" s="129" t="s">
        <v>96</v>
      </c>
      <c r="V6" s="129" t="s">
        <v>97</v>
      </c>
      <c r="W6" s="132" t="s">
        <v>14</v>
      </c>
      <c r="X6" s="132" t="s">
        <v>96</v>
      </c>
      <c r="Y6" s="132" t="s">
        <v>97</v>
      </c>
    </row>
    <row r="7" spans="1:25" ht="33" customHeight="1">
      <c r="A7" s="49" t="s">
        <v>18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</row>
    <row r="8" spans="1:25" ht="30" customHeight="1">
      <c r="A8" s="40" t="s">
        <v>19</v>
      </c>
      <c r="B8" s="121">
        <v>6698</v>
      </c>
      <c r="C8" s="121">
        <v>0</v>
      </c>
      <c r="D8" s="121">
        <v>6698</v>
      </c>
      <c r="E8" s="121">
        <v>23877</v>
      </c>
      <c r="F8" s="121">
        <v>0</v>
      </c>
      <c r="G8" s="121">
        <v>23877</v>
      </c>
      <c r="H8" s="121">
        <v>4406</v>
      </c>
      <c r="I8" s="121">
        <v>0</v>
      </c>
      <c r="J8" s="121">
        <v>4406</v>
      </c>
      <c r="K8" s="121">
        <v>14550</v>
      </c>
      <c r="L8" s="121">
        <v>0</v>
      </c>
      <c r="M8" s="121">
        <v>14550</v>
      </c>
      <c r="N8" s="121">
        <v>2239</v>
      </c>
      <c r="O8" s="121">
        <v>0</v>
      </c>
      <c r="P8" s="121">
        <v>2239</v>
      </c>
      <c r="Q8" s="121">
        <v>154</v>
      </c>
      <c r="R8" s="121">
        <v>0</v>
      </c>
      <c r="S8" s="121">
        <v>154</v>
      </c>
      <c r="T8" s="121">
        <v>7460</v>
      </c>
      <c r="U8" s="121">
        <v>0</v>
      </c>
      <c r="V8" s="121">
        <v>7460</v>
      </c>
      <c r="W8" s="121">
        <v>0</v>
      </c>
      <c r="X8" s="121">
        <v>0</v>
      </c>
      <c r="Y8" s="121">
        <v>0</v>
      </c>
    </row>
    <row r="9" spans="1:25" ht="81" customHeight="1">
      <c r="A9" s="40" t="s">
        <v>99</v>
      </c>
      <c r="B9" s="133">
        <v>16624</v>
      </c>
      <c r="C9" s="121">
        <v>0</v>
      </c>
      <c r="D9" s="121">
        <v>16624</v>
      </c>
      <c r="E9" s="121">
        <v>9150</v>
      </c>
      <c r="F9" s="121">
        <v>0</v>
      </c>
      <c r="G9" s="121">
        <v>9150</v>
      </c>
      <c r="H9" s="121">
        <v>0</v>
      </c>
      <c r="I9" s="121">
        <v>0</v>
      </c>
      <c r="J9" s="121">
        <v>0</v>
      </c>
      <c r="K9" s="121">
        <v>42466</v>
      </c>
      <c r="L9" s="121">
        <v>0</v>
      </c>
      <c r="M9" s="121">
        <v>42466</v>
      </c>
      <c r="N9" s="121">
        <v>2007</v>
      </c>
      <c r="O9" s="121">
        <v>0</v>
      </c>
      <c r="P9" s="121">
        <v>2007</v>
      </c>
      <c r="Q9" s="121">
        <v>0</v>
      </c>
      <c r="R9" s="121">
        <v>0</v>
      </c>
      <c r="S9" s="121">
        <v>0</v>
      </c>
      <c r="T9" s="121">
        <v>0</v>
      </c>
      <c r="U9" s="121">
        <v>0</v>
      </c>
      <c r="V9" s="121">
        <v>0</v>
      </c>
      <c r="W9" s="121">
        <v>2308</v>
      </c>
      <c r="X9" s="121">
        <v>0</v>
      </c>
      <c r="Y9" s="121">
        <v>2308</v>
      </c>
    </row>
    <row r="10" spans="1:25" ht="47.25">
      <c r="A10" s="40" t="s">
        <v>20</v>
      </c>
      <c r="B10" s="121">
        <v>31360</v>
      </c>
      <c r="C10" s="121">
        <v>0</v>
      </c>
      <c r="D10" s="121">
        <v>31360</v>
      </c>
      <c r="E10" s="121">
        <v>23593</v>
      </c>
      <c r="F10" s="121">
        <v>0</v>
      </c>
      <c r="G10" s="121">
        <v>23593</v>
      </c>
      <c r="H10" s="121">
        <v>11383</v>
      </c>
      <c r="I10" s="121">
        <v>0</v>
      </c>
      <c r="J10" s="121">
        <v>11383</v>
      </c>
      <c r="K10" s="121">
        <v>17979</v>
      </c>
      <c r="L10" s="121">
        <v>0</v>
      </c>
      <c r="M10" s="121">
        <v>17979</v>
      </c>
      <c r="N10" s="121">
        <v>13706</v>
      </c>
      <c r="O10" s="121">
        <v>0</v>
      </c>
      <c r="P10" s="121">
        <v>13706</v>
      </c>
      <c r="Q10" s="121">
        <v>1059</v>
      </c>
      <c r="R10" s="121">
        <v>0</v>
      </c>
      <c r="S10" s="121">
        <v>1059</v>
      </c>
      <c r="T10" s="121">
        <v>0</v>
      </c>
      <c r="U10" s="121">
        <v>0</v>
      </c>
      <c r="V10" s="121">
        <v>0</v>
      </c>
      <c r="W10" s="121">
        <v>14</v>
      </c>
      <c r="X10" s="121">
        <v>0</v>
      </c>
      <c r="Y10" s="121">
        <v>14</v>
      </c>
    </row>
    <row r="11" spans="1:25" ht="15.75">
      <c r="A11" s="49" t="s">
        <v>21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</row>
    <row r="12" spans="1:25" ht="33.75" customHeight="1">
      <c r="A12" s="40" t="s">
        <v>22</v>
      </c>
      <c r="B12" s="134">
        <v>30009</v>
      </c>
      <c r="C12" s="134">
        <v>0</v>
      </c>
      <c r="D12" s="134">
        <v>30009</v>
      </c>
      <c r="E12" s="134">
        <v>31681</v>
      </c>
      <c r="F12" s="134">
        <v>0</v>
      </c>
      <c r="G12" s="134">
        <v>31681</v>
      </c>
      <c r="H12" s="134">
        <v>17456</v>
      </c>
      <c r="I12" s="134">
        <v>0</v>
      </c>
      <c r="J12" s="134">
        <v>17456</v>
      </c>
      <c r="K12" s="134">
        <v>44082</v>
      </c>
      <c r="L12" s="134">
        <v>0</v>
      </c>
      <c r="M12" s="134">
        <v>44082</v>
      </c>
      <c r="N12" s="134">
        <v>10374</v>
      </c>
      <c r="O12" s="134">
        <v>0</v>
      </c>
      <c r="P12" s="134">
        <v>10374</v>
      </c>
      <c r="Q12" s="134">
        <v>1728</v>
      </c>
      <c r="R12" s="134">
        <v>0</v>
      </c>
      <c r="S12" s="134">
        <v>1728</v>
      </c>
      <c r="T12" s="134">
        <v>753</v>
      </c>
      <c r="U12" s="134">
        <v>0</v>
      </c>
      <c r="V12" s="134">
        <v>753</v>
      </c>
      <c r="W12" s="134">
        <v>2379</v>
      </c>
      <c r="X12" s="134">
        <v>0</v>
      </c>
      <c r="Y12" s="134">
        <v>2379</v>
      </c>
    </row>
    <row r="13" spans="1:25" ht="31.5">
      <c r="A13" s="51" t="s">
        <v>23</v>
      </c>
      <c r="B13" s="121">
        <v>40</v>
      </c>
      <c r="C13" s="121">
        <v>0</v>
      </c>
      <c r="D13" s="121">
        <v>40</v>
      </c>
      <c r="E13" s="121">
        <v>0</v>
      </c>
      <c r="F13" s="121">
        <v>0</v>
      </c>
      <c r="G13" s="121">
        <v>0</v>
      </c>
      <c r="H13" s="121">
        <v>24240</v>
      </c>
      <c r="I13" s="121">
        <v>0</v>
      </c>
      <c r="J13" s="121">
        <v>24240</v>
      </c>
      <c r="K13" s="121">
        <v>33960</v>
      </c>
      <c r="L13" s="121">
        <v>0</v>
      </c>
      <c r="M13" s="121">
        <v>33960</v>
      </c>
      <c r="N13" s="121">
        <v>2973</v>
      </c>
      <c r="O13" s="121">
        <v>0</v>
      </c>
      <c r="P13" s="121">
        <v>1973</v>
      </c>
      <c r="Q13" s="121">
        <v>2916</v>
      </c>
      <c r="R13" s="121">
        <v>0</v>
      </c>
      <c r="S13" s="121">
        <v>2916</v>
      </c>
      <c r="T13" s="121">
        <v>4198</v>
      </c>
      <c r="U13" s="121">
        <v>0</v>
      </c>
      <c r="V13" s="121">
        <v>4198</v>
      </c>
      <c r="W13" s="121">
        <v>9586</v>
      </c>
      <c r="X13" s="121">
        <v>0</v>
      </c>
      <c r="Y13" s="121">
        <v>9586</v>
      </c>
    </row>
    <row r="14" spans="1:25" ht="31.5">
      <c r="A14" s="52" t="s">
        <v>24</v>
      </c>
      <c r="B14" s="121">
        <v>14807</v>
      </c>
      <c r="C14" s="121">
        <v>0</v>
      </c>
      <c r="D14" s="121">
        <v>14807</v>
      </c>
      <c r="E14" s="121">
        <v>19839</v>
      </c>
      <c r="F14" s="121">
        <v>0</v>
      </c>
      <c r="G14" s="121">
        <v>19839</v>
      </c>
      <c r="H14" s="121">
        <v>12433</v>
      </c>
      <c r="I14" s="121">
        <v>0</v>
      </c>
      <c r="J14" s="121">
        <v>12433</v>
      </c>
      <c r="K14" s="121">
        <v>15341</v>
      </c>
      <c r="L14" s="121">
        <v>0</v>
      </c>
      <c r="M14" s="121">
        <v>15341</v>
      </c>
      <c r="N14" s="121">
        <v>3981</v>
      </c>
      <c r="O14" s="121">
        <v>0</v>
      </c>
      <c r="P14" s="121">
        <v>3981</v>
      </c>
      <c r="Q14" s="121">
        <v>71</v>
      </c>
      <c r="R14" s="121">
        <v>0</v>
      </c>
      <c r="S14" s="121">
        <v>71</v>
      </c>
      <c r="T14" s="121">
        <v>894</v>
      </c>
      <c r="U14" s="121">
        <v>0</v>
      </c>
      <c r="V14" s="121">
        <v>894</v>
      </c>
      <c r="W14" s="121">
        <v>2987</v>
      </c>
      <c r="X14" s="121">
        <v>0</v>
      </c>
      <c r="Y14" s="121">
        <v>2987</v>
      </c>
    </row>
    <row r="15" spans="1:25" ht="63">
      <c r="A15" s="40" t="s">
        <v>25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</row>
    <row r="16" spans="1:25" ht="31.5">
      <c r="A16" s="52" t="s">
        <v>26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</row>
    <row r="17" spans="1:25" ht="31.5">
      <c r="A17" s="51" t="s">
        <v>27</v>
      </c>
      <c r="B17" s="121">
        <v>0</v>
      </c>
      <c r="C17" s="121">
        <v>0</v>
      </c>
      <c r="D17" s="121">
        <v>0</v>
      </c>
      <c r="E17" s="121">
        <v>0</v>
      </c>
      <c r="F17" s="121">
        <v>0</v>
      </c>
      <c r="G17" s="121">
        <v>0</v>
      </c>
      <c r="H17" s="121">
        <v>1865</v>
      </c>
      <c r="I17" s="121">
        <v>6</v>
      </c>
      <c r="J17" s="121">
        <v>1871</v>
      </c>
      <c r="K17" s="121">
        <v>11299</v>
      </c>
      <c r="L17" s="121">
        <v>60</v>
      </c>
      <c r="M17" s="121">
        <v>11359</v>
      </c>
      <c r="N17" s="121">
        <v>0</v>
      </c>
      <c r="O17" s="121">
        <v>0</v>
      </c>
      <c r="P17" s="121">
        <v>0</v>
      </c>
      <c r="Q17" s="121">
        <v>1552</v>
      </c>
      <c r="R17" s="121">
        <v>1</v>
      </c>
      <c r="S17" s="121">
        <v>1553</v>
      </c>
      <c r="T17" s="121">
        <v>0</v>
      </c>
      <c r="U17" s="121">
        <v>0</v>
      </c>
      <c r="V17" s="121">
        <v>0</v>
      </c>
      <c r="W17" s="121">
        <v>2703</v>
      </c>
      <c r="X17" s="121">
        <v>0</v>
      </c>
      <c r="Y17" s="121">
        <v>2703</v>
      </c>
    </row>
    <row r="18" spans="1:25" ht="31.5">
      <c r="A18" s="52" t="s">
        <v>28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</row>
    <row r="19" spans="1:25" ht="94.5">
      <c r="A19" s="51" t="s">
        <v>29</v>
      </c>
      <c r="B19" s="90">
        <v>13064</v>
      </c>
      <c r="C19" s="90">
        <v>0</v>
      </c>
      <c r="D19" s="90">
        <v>13064</v>
      </c>
      <c r="E19" s="90">
        <v>19226</v>
      </c>
      <c r="F19" s="90">
        <v>221</v>
      </c>
      <c r="G19" s="90">
        <v>19447</v>
      </c>
      <c r="H19" s="90">
        <v>3164</v>
      </c>
      <c r="I19" s="90">
        <v>35</v>
      </c>
      <c r="J19" s="90">
        <v>3199</v>
      </c>
      <c r="K19" s="135">
        <v>10039</v>
      </c>
      <c r="L19" s="135">
        <v>610</v>
      </c>
      <c r="M19" s="135">
        <v>10649</v>
      </c>
      <c r="N19" s="135">
        <v>2611</v>
      </c>
      <c r="O19" s="135">
        <v>16</v>
      </c>
      <c r="P19" s="135">
        <v>2627</v>
      </c>
      <c r="Q19" s="135">
        <v>0</v>
      </c>
      <c r="R19" s="135">
        <v>0</v>
      </c>
      <c r="S19" s="135">
        <v>0</v>
      </c>
      <c r="T19" s="135">
        <v>31962</v>
      </c>
      <c r="U19" s="135">
        <v>1156</v>
      </c>
      <c r="V19" s="135">
        <v>33118</v>
      </c>
      <c r="W19" s="136">
        <v>0</v>
      </c>
      <c r="X19" s="136">
        <v>0</v>
      </c>
      <c r="Y19" s="136">
        <v>0</v>
      </c>
    </row>
    <row r="20" spans="1:25" ht="63">
      <c r="A20" s="51" t="s">
        <v>30</v>
      </c>
      <c r="B20" s="90">
        <v>101</v>
      </c>
      <c r="C20" s="90">
        <v>295</v>
      </c>
      <c r="D20" s="90">
        <v>396</v>
      </c>
      <c r="E20" s="90">
        <v>0</v>
      </c>
      <c r="F20" s="90">
        <v>0</v>
      </c>
      <c r="G20" s="90">
        <v>0</v>
      </c>
      <c r="H20" s="90">
        <v>11657</v>
      </c>
      <c r="I20" s="90">
        <v>392</v>
      </c>
      <c r="J20" s="90">
        <v>12049</v>
      </c>
      <c r="K20" s="135">
        <v>78430</v>
      </c>
      <c r="L20" s="135">
        <v>1825</v>
      </c>
      <c r="M20" s="135">
        <v>80255</v>
      </c>
      <c r="N20" s="135">
        <v>13105</v>
      </c>
      <c r="O20" s="135">
        <v>0</v>
      </c>
      <c r="P20" s="135">
        <v>13105</v>
      </c>
      <c r="Q20" s="135">
        <v>13230</v>
      </c>
      <c r="R20" s="135">
        <v>10</v>
      </c>
      <c r="S20" s="135">
        <v>13240</v>
      </c>
      <c r="T20" s="135">
        <v>0</v>
      </c>
      <c r="U20" s="135">
        <v>0</v>
      </c>
      <c r="V20" s="135">
        <v>0</v>
      </c>
      <c r="W20" s="136">
        <v>16041</v>
      </c>
      <c r="X20" s="136">
        <v>0</v>
      </c>
      <c r="Y20" s="136">
        <v>16041</v>
      </c>
    </row>
    <row r="21" spans="1:25" ht="63">
      <c r="A21" s="51" t="s">
        <v>31</v>
      </c>
      <c r="B21" s="137"/>
      <c r="C21" s="138"/>
      <c r="D21" s="137"/>
      <c r="E21" s="138"/>
      <c r="F21" s="137"/>
      <c r="G21" s="138"/>
      <c r="H21" s="137"/>
      <c r="I21" s="138"/>
      <c r="J21" s="137"/>
      <c r="K21" s="138"/>
      <c r="L21" s="137"/>
      <c r="M21" s="138"/>
      <c r="N21" s="137"/>
      <c r="O21" s="138"/>
      <c r="P21" s="137"/>
      <c r="Q21" s="138"/>
      <c r="R21" s="137"/>
      <c r="S21" s="138"/>
      <c r="T21" s="137"/>
      <c r="U21" s="138"/>
      <c r="V21" s="137"/>
      <c r="W21" s="138"/>
      <c r="X21" s="137"/>
      <c r="Y21" s="137"/>
    </row>
    <row r="22" spans="1:25" ht="31.5">
      <c r="A22" s="52" t="s">
        <v>32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</row>
    <row r="23" spans="1:25" ht="63">
      <c r="A23" s="51" t="s">
        <v>33</v>
      </c>
      <c r="B23" s="121">
        <v>33951</v>
      </c>
      <c r="C23" s="121">
        <v>0</v>
      </c>
      <c r="D23" s="121">
        <v>33951</v>
      </c>
      <c r="E23" s="121">
        <v>45268</v>
      </c>
      <c r="F23" s="121">
        <v>0</v>
      </c>
      <c r="G23" s="121">
        <v>45268</v>
      </c>
      <c r="H23" s="121">
        <v>67902</v>
      </c>
      <c r="I23" s="121">
        <v>0</v>
      </c>
      <c r="J23" s="121">
        <v>67902</v>
      </c>
      <c r="K23" s="121">
        <v>33951</v>
      </c>
      <c r="L23" s="121">
        <v>0</v>
      </c>
      <c r="M23" s="121">
        <v>33951</v>
      </c>
      <c r="N23" s="121">
        <v>22634</v>
      </c>
      <c r="O23" s="121">
        <v>0</v>
      </c>
      <c r="P23" s="121">
        <v>22634</v>
      </c>
      <c r="Q23" s="121">
        <v>33951</v>
      </c>
      <c r="R23" s="121">
        <v>0</v>
      </c>
      <c r="S23" s="121">
        <v>33951</v>
      </c>
      <c r="T23" s="121">
        <v>4830</v>
      </c>
      <c r="U23" s="121">
        <v>0</v>
      </c>
      <c r="V23" s="121">
        <v>4830</v>
      </c>
      <c r="W23" s="121">
        <v>0</v>
      </c>
      <c r="X23" s="121">
        <v>0</v>
      </c>
      <c r="Y23" s="121">
        <v>0</v>
      </c>
    </row>
    <row r="24" spans="1:25" ht="31.5">
      <c r="A24" s="52" t="s">
        <v>34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</row>
    <row r="25" spans="1:25" ht="78.75">
      <c r="A25" s="51" t="s">
        <v>35</v>
      </c>
      <c r="B25" s="103">
        <v>4</v>
      </c>
      <c r="C25" s="103">
        <v>1</v>
      </c>
      <c r="D25" s="103">
        <v>18630</v>
      </c>
      <c r="E25" s="103">
        <v>4</v>
      </c>
      <c r="F25" s="103">
        <v>2</v>
      </c>
      <c r="G25" s="103">
        <v>23665</v>
      </c>
      <c r="H25" s="103">
        <v>4</v>
      </c>
      <c r="I25" s="103">
        <v>3</v>
      </c>
      <c r="J25" s="103">
        <v>2765</v>
      </c>
      <c r="K25" s="103">
        <v>4</v>
      </c>
      <c r="L25" s="103">
        <v>1</v>
      </c>
      <c r="M25" s="103">
        <v>12850</v>
      </c>
      <c r="N25" s="103">
        <v>0</v>
      </c>
      <c r="O25" s="103">
        <v>0</v>
      </c>
      <c r="P25" s="103">
        <v>0</v>
      </c>
      <c r="Q25" s="103">
        <v>1</v>
      </c>
      <c r="R25" s="103">
        <v>1</v>
      </c>
      <c r="S25" s="103">
        <v>679</v>
      </c>
      <c r="T25" s="103">
        <v>3</v>
      </c>
      <c r="U25" s="103">
        <v>1</v>
      </c>
      <c r="V25" s="103">
        <v>55234</v>
      </c>
      <c r="W25" s="103">
        <v>0</v>
      </c>
      <c r="X25" s="103">
        <v>0</v>
      </c>
      <c r="Y25" s="103">
        <v>0</v>
      </c>
    </row>
    <row r="26" spans="1:25" ht="63">
      <c r="A26" s="51" t="s">
        <v>36</v>
      </c>
      <c r="B26" s="121">
        <v>19801</v>
      </c>
      <c r="C26" s="121">
        <v>0</v>
      </c>
      <c r="D26" s="121">
        <v>19801</v>
      </c>
      <c r="E26" s="121">
        <v>27615</v>
      </c>
      <c r="F26" s="121">
        <v>0</v>
      </c>
      <c r="G26" s="121">
        <v>27615</v>
      </c>
      <c r="H26" s="121">
        <v>11869</v>
      </c>
      <c r="I26" s="121">
        <v>132</v>
      </c>
      <c r="J26" s="121">
        <v>12001</v>
      </c>
      <c r="K26" s="121">
        <v>321</v>
      </c>
      <c r="L26" s="121">
        <v>29017</v>
      </c>
      <c r="M26" s="121">
        <v>29338</v>
      </c>
      <c r="N26" s="121">
        <v>17947</v>
      </c>
      <c r="O26" s="121">
        <v>0</v>
      </c>
      <c r="P26" s="121">
        <v>17947</v>
      </c>
      <c r="Q26" s="121">
        <v>212</v>
      </c>
      <c r="R26" s="121">
        <v>0</v>
      </c>
      <c r="S26" s="121">
        <v>212</v>
      </c>
      <c r="T26" s="121">
        <v>1509</v>
      </c>
      <c r="U26" s="121">
        <v>0</v>
      </c>
      <c r="V26" s="121">
        <v>1509</v>
      </c>
      <c r="W26" s="121">
        <v>0</v>
      </c>
      <c r="X26" s="121">
        <v>0</v>
      </c>
      <c r="Y26" s="121">
        <v>0</v>
      </c>
    </row>
    <row r="27" spans="1:25" ht="31.5">
      <c r="A27" s="52" t="s">
        <v>37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</row>
    <row r="28" spans="1:25" ht="31.5">
      <c r="A28" s="51" t="s">
        <v>38</v>
      </c>
      <c r="B28" s="121">
        <v>12336</v>
      </c>
      <c r="C28" s="121">
        <v>468</v>
      </c>
      <c r="D28" s="121">
        <v>12804</v>
      </c>
      <c r="E28" s="121">
        <v>18101</v>
      </c>
      <c r="F28" s="121">
        <v>447</v>
      </c>
      <c r="G28" s="121">
        <v>18548</v>
      </c>
      <c r="H28" s="121">
        <v>2279</v>
      </c>
      <c r="I28" s="121">
        <v>311</v>
      </c>
      <c r="J28" s="121">
        <v>2590</v>
      </c>
      <c r="K28" s="121">
        <v>13149</v>
      </c>
      <c r="L28" s="121">
        <v>587</v>
      </c>
      <c r="M28" s="121">
        <v>13736</v>
      </c>
      <c r="N28" s="121">
        <v>1839</v>
      </c>
      <c r="O28" s="121">
        <v>0</v>
      </c>
      <c r="P28" s="121">
        <v>1839</v>
      </c>
      <c r="Q28" s="121">
        <v>3456</v>
      </c>
      <c r="R28" s="121">
        <v>0</v>
      </c>
      <c r="S28" s="121">
        <v>3456</v>
      </c>
      <c r="T28" s="121">
        <v>359</v>
      </c>
      <c r="U28" s="121">
        <v>0</v>
      </c>
      <c r="V28" s="121">
        <v>359</v>
      </c>
      <c r="W28" s="121">
        <v>13201</v>
      </c>
      <c r="X28" s="121">
        <v>0</v>
      </c>
      <c r="Y28" s="121">
        <v>13201</v>
      </c>
    </row>
    <row r="29" spans="1:25" ht="47.25">
      <c r="A29" s="51" t="s">
        <v>39</v>
      </c>
      <c r="B29" s="121">
        <v>32803</v>
      </c>
      <c r="C29" s="121">
        <v>0</v>
      </c>
      <c r="D29" s="121">
        <v>32803</v>
      </c>
      <c r="E29" s="121">
        <v>48237</v>
      </c>
      <c r="F29" s="121">
        <v>0</v>
      </c>
      <c r="G29" s="121">
        <v>48237</v>
      </c>
      <c r="H29" s="121">
        <v>24368</v>
      </c>
      <c r="I29" s="121">
        <v>0</v>
      </c>
      <c r="J29" s="121">
        <v>24368</v>
      </c>
      <c r="K29" s="121">
        <v>24462</v>
      </c>
      <c r="L29" s="121">
        <v>0</v>
      </c>
      <c r="M29" s="121">
        <v>24462</v>
      </c>
      <c r="N29" s="121">
        <v>649</v>
      </c>
      <c r="O29" s="121">
        <v>0</v>
      </c>
      <c r="P29" s="121">
        <v>649</v>
      </c>
      <c r="Q29" s="121">
        <v>758</v>
      </c>
      <c r="R29" s="121">
        <v>0</v>
      </c>
      <c r="S29" s="121">
        <v>758</v>
      </c>
      <c r="T29" s="121">
        <v>0</v>
      </c>
      <c r="U29" s="121">
        <v>0</v>
      </c>
      <c r="V29" s="121">
        <v>0</v>
      </c>
      <c r="W29" s="121"/>
      <c r="X29" s="121">
        <v>0</v>
      </c>
      <c r="Y29" s="121">
        <v>193</v>
      </c>
    </row>
    <row r="30" spans="1:25" ht="31.5">
      <c r="A30" s="52" t="s">
        <v>40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</row>
    <row r="31" spans="1:25" ht="47.25">
      <c r="A31" s="51" t="s">
        <v>41</v>
      </c>
      <c r="B31" s="121">
        <v>3</v>
      </c>
      <c r="C31" s="121">
        <v>0</v>
      </c>
      <c r="D31" s="121">
        <v>19014</v>
      </c>
      <c r="E31" s="121">
        <v>5</v>
      </c>
      <c r="F31" s="121">
        <v>0</v>
      </c>
      <c r="G31" s="121">
        <v>20835</v>
      </c>
      <c r="H31" s="121">
        <v>5</v>
      </c>
      <c r="I31" s="121">
        <v>0</v>
      </c>
      <c r="J31" s="121">
        <v>5453</v>
      </c>
      <c r="K31" s="121">
        <v>4</v>
      </c>
      <c r="L31" s="121">
        <v>0</v>
      </c>
      <c r="M31" s="121">
        <v>4963</v>
      </c>
      <c r="N31" s="121">
        <v>2</v>
      </c>
      <c r="O31" s="121">
        <v>0</v>
      </c>
      <c r="P31" s="121">
        <v>1947</v>
      </c>
      <c r="Q31" s="121">
        <v>3</v>
      </c>
      <c r="R31" s="121">
        <v>0</v>
      </c>
      <c r="S31" s="121">
        <v>844</v>
      </c>
      <c r="T31" s="121">
        <v>3</v>
      </c>
      <c r="U31" s="121">
        <v>0</v>
      </c>
      <c r="V31" s="121">
        <v>297</v>
      </c>
      <c r="W31" s="121">
        <v>6</v>
      </c>
      <c r="X31" s="121">
        <v>0</v>
      </c>
      <c r="Y31" s="121">
        <v>1026</v>
      </c>
    </row>
    <row r="32" spans="1:25" ht="31.5">
      <c r="A32" s="52" t="s">
        <v>42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</row>
    <row r="33" spans="1:25" ht="63">
      <c r="A33" s="51" t="s">
        <v>43</v>
      </c>
      <c r="B33" s="121">
        <v>64395</v>
      </c>
      <c r="C33" s="121">
        <v>0</v>
      </c>
      <c r="D33" s="121">
        <v>64395</v>
      </c>
      <c r="E33" s="121">
        <v>47783</v>
      </c>
      <c r="F33" s="121">
        <v>0</v>
      </c>
      <c r="G33" s="121">
        <v>47783</v>
      </c>
      <c r="H33" s="121">
        <v>31545</v>
      </c>
      <c r="I33" s="121">
        <v>0</v>
      </c>
      <c r="J33" s="121">
        <v>31545</v>
      </c>
      <c r="K33" s="121">
        <v>77963</v>
      </c>
      <c r="L33" s="121">
        <v>0</v>
      </c>
      <c r="M33" s="121">
        <v>77963</v>
      </c>
      <c r="N33" s="121">
        <v>25162</v>
      </c>
      <c r="O33" s="121">
        <v>0</v>
      </c>
      <c r="P33" s="121">
        <v>25162</v>
      </c>
      <c r="Q33" s="121">
        <v>14450</v>
      </c>
      <c r="R33" s="121">
        <v>0</v>
      </c>
      <c r="S33" s="121">
        <v>14450</v>
      </c>
      <c r="T33" s="121">
        <v>1024</v>
      </c>
      <c r="U33" s="121">
        <v>0</v>
      </c>
      <c r="V33" s="121">
        <v>1024</v>
      </c>
      <c r="W33" s="121">
        <v>1021</v>
      </c>
      <c r="X33" s="121">
        <v>0</v>
      </c>
      <c r="Y33" s="121">
        <v>1021</v>
      </c>
    </row>
    <row r="34" spans="1:25" ht="63">
      <c r="A34" s="51" t="s">
        <v>44</v>
      </c>
      <c r="B34" s="121">
        <v>65879</v>
      </c>
      <c r="C34" s="121">
        <v>0</v>
      </c>
      <c r="D34" s="121">
        <v>65879</v>
      </c>
      <c r="E34" s="121">
        <v>49652</v>
      </c>
      <c r="F34" s="121">
        <v>0</v>
      </c>
      <c r="G34" s="121">
        <v>49652</v>
      </c>
      <c r="H34" s="121">
        <v>63696</v>
      </c>
      <c r="I34" s="121">
        <v>38</v>
      </c>
      <c r="J34" s="121">
        <v>63734</v>
      </c>
      <c r="K34" s="121">
        <v>33799</v>
      </c>
      <c r="L34" s="121">
        <v>0</v>
      </c>
      <c r="M34" s="121">
        <v>33799</v>
      </c>
      <c r="N34" s="121">
        <v>26772</v>
      </c>
      <c r="O34" s="121">
        <v>0</v>
      </c>
      <c r="P34" s="121">
        <v>26772</v>
      </c>
      <c r="Q34" s="121">
        <v>829</v>
      </c>
      <c r="R34" s="121">
        <v>0</v>
      </c>
      <c r="S34" s="121">
        <v>829</v>
      </c>
      <c r="T34" s="121">
        <v>1509</v>
      </c>
      <c r="U34" s="121">
        <v>0</v>
      </c>
      <c r="V34" s="121">
        <v>1509</v>
      </c>
      <c r="W34" s="121">
        <v>3416</v>
      </c>
      <c r="X34" s="121">
        <v>0</v>
      </c>
      <c r="Y34" s="121">
        <v>3416</v>
      </c>
    </row>
    <row r="35" spans="1:25" ht="63">
      <c r="A35" s="51" t="s">
        <v>45</v>
      </c>
      <c r="B35" s="121">
        <v>167932</v>
      </c>
      <c r="C35" s="121">
        <v>0</v>
      </c>
      <c r="D35" s="121">
        <v>167932</v>
      </c>
      <c r="E35" s="121">
        <v>51481</v>
      </c>
      <c r="F35" s="121">
        <v>0</v>
      </c>
      <c r="G35" s="121">
        <v>51481</v>
      </c>
      <c r="H35" s="121">
        <v>60725</v>
      </c>
      <c r="I35" s="121">
        <v>0</v>
      </c>
      <c r="J35" s="121">
        <v>60725</v>
      </c>
      <c r="K35" s="121">
        <v>166104</v>
      </c>
      <c r="L35" s="121">
        <v>0</v>
      </c>
      <c r="M35" s="121">
        <v>166104</v>
      </c>
      <c r="N35" s="121">
        <v>41732</v>
      </c>
      <c r="O35" s="121">
        <v>0</v>
      </c>
      <c r="P35" s="121">
        <v>41732</v>
      </c>
      <c r="Q35" s="121">
        <v>30255</v>
      </c>
      <c r="R35" s="121">
        <v>0</v>
      </c>
      <c r="S35" s="121">
        <v>30255</v>
      </c>
      <c r="T35" s="121">
        <v>704</v>
      </c>
      <c r="U35" s="121">
        <v>0</v>
      </c>
      <c r="V35" s="121">
        <v>704</v>
      </c>
      <c r="W35" s="121">
        <v>1407</v>
      </c>
      <c r="X35" s="121">
        <v>0</v>
      </c>
      <c r="Y35" s="121">
        <v>1407</v>
      </c>
    </row>
    <row r="36" spans="1:25" ht="94.5">
      <c r="A36" s="51" t="s">
        <v>46</v>
      </c>
      <c r="B36" s="121">
        <v>165994</v>
      </c>
      <c r="C36" s="121">
        <v>0</v>
      </c>
      <c r="D36" s="121">
        <v>165994</v>
      </c>
      <c r="E36" s="121">
        <v>139446</v>
      </c>
      <c r="F36" s="121">
        <v>9472</v>
      </c>
      <c r="G36" s="121">
        <v>129974</v>
      </c>
      <c r="H36" s="121">
        <v>15514</v>
      </c>
      <c r="I36" s="121">
        <v>0</v>
      </c>
      <c r="J36" s="121">
        <v>15514</v>
      </c>
      <c r="K36" s="121">
        <v>52412</v>
      </c>
      <c r="L36" s="121">
        <v>0</v>
      </c>
      <c r="M36" s="121">
        <v>52412</v>
      </c>
      <c r="N36" s="121">
        <v>0</v>
      </c>
      <c r="O36" s="121">
        <v>0</v>
      </c>
      <c r="P36" s="121">
        <v>0</v>
      </c>
      <c r="Q36" s="121">
        <v>0</v>
      </c>
      <c r="R36" s="121">
        <v>0</v>
      </c>
      <c r="S36" s="121">
        <v>0</v>
      </c>
      <c r="T36" s="121">
        <v>75352</v>
      </c>
      <c r="U36" s="121">
        <v>0</v>
      </c>
      <c r="V36" s="121">
        <v>75352</v>
      </c>
      <c r="W36">
        <v>0</v>
      </c>
      <c r="X36" s="121">
        <v>0</v>
      </c>
      <c r="Y36" s="121">
        <v>0</v>
      </c>
    </row>
    <row r="37" spans="1:25" ht="31.5">
      <c r="A37" s="51" t="s">
        <v>27</v>
      </c>
      <c r="B37" s="139">
        <v>9507</v>
      </c>
      <c r="C37" s="121">
        <v>0</v>
      </c>
      <c r="D37" s="121">
        <v>9507</v>
      </c>
      <c r="E37" s="121">
        <v>10811</v>
      </c>
      <c r="F37" s="121">
        <v>0</v>
      </c>
      <c r="G37" s="121">
        <v>10811</v>
      </c>
      <c r="H37" s="121">
        <v>13121</v>
      </c>
      <c r="I37" s="121">
        <v>38</v>
      </c>
      <c r="J37" s="121">
        <v>13159</v>
      </c>
      <c r="K37" s="121">
        <v>55325</v>
      </c>
      <c r="L37" s="121">
        <v>491</v>
      </c>
      <c r="M37" s="121">
        <v>55816</v>
      </c>
      <c r="N37" s="121">
        <v>1938</v>
      </c>
      <c r="O37" s="121">
        <v>0</v>
      </c>
      <c r="P37" s="121">
        <v>1938</v>
      </c>
      <c r="Q37" s="121">
        <v>1408</v>
      </c>
      <c r="R37" s="121">
        <v>42</v>
      </c>
      <c r="S37" s="121">
        <v>1450</v>
      </c>
      <c r="T37" s="121">
        <v>2291</v>
      </c>
      <c r="U37" s="121">
        <v>0</v>
      </c>
      <c r="V37" s="121">
        <v>2291</v>
      </c>
      <c r="W37" s="121">
        <v>6261</v>
      </c>
      <c r="X37" s="121">
        <v>0</v>
      </c>
      <c r="Y37" s="121">
        <v>6261</v>
      </c>
    </row>
    <row r="38" spans="1:25" ht="31.5">
      <c r="A38" s="52" t="s">
        <v>47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</row>
    <row r="39" spans="1:25" ht="31.5">
      <c r="A39" s="51" t="s">
        <v>27</v>
      </c>
      <c r="B39" s="121">
        <v>0</v>
      </c>
      <c r="C39" s="121">
        <v>0</v>
      </c>
      <c r="D39" s="121">
        <v>0</v>
      </c>
      <c r="E39" s="121">
        <v>0</v>
      </c>
      <c r="F39" s="121">
        <v>0</v>
      </c>
      <c r="G39" s="121">
        <v>0</v>
      </c>
      <c r="H39" s="121">
        <v>4493</v>
      </c>
      <c r="I39" s="121">
        <v>0</v>
      </c>
      <c r="J39" s="121">
        <v>4493</v>
      </c>
      <c r="K39" s="121">
        <v>5093</v>
      </c>
      <c r="L39" s="121">
        <v>0</v>
      </c>
      <c r="M39" s="121">
        <v>5093</v>
      </c>
      <c r="N39" s="121">
        <v>0</v>
      </c>
      <c r="O39" s="121">
        <v>0</v>
      </c>
      <c r="P39" s="121">
        <v>0</v>
      </c>
      <c r="Q39" s="121">
        <v>843</v>
      </c>
      <c r="R39" s="121">
        <v>0</v>
      </c>
      <c r="S39" s="121">
        <v>843</v>
      </c>
      <c r="T39" s="121">
        <v>2503</v>
      </c>
      <c r="U39" s="121">
        <v>0</v>
      </c>
      <c r="V39" s="121">
        <v>2503</v>
      </c>
      <c r="W39" s="121">
        <v>2753</v>
      </c>
      <c r="X39" s="121">
        <v>0</v>
      </c>
      <c r="Y39" s="121">
        <v>2753</v>
      </c>
    </row>
    <row r="40" spans="1:25" ht="31.5">
      <c r="A40" s="52" t="s">
        <v>48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</row>
    <row r="41" spans="1:25" ht="78.75">
      <c r="A41" s="51" t="s">
        <v>49</v>
      </c>
      <c r="B41" s="121">
        <v>12884</v>
      </c>
      <c r="C41" s="121">
        <v>0</v>
      </c>
      <c r="D41" s="121">
        <v>12884</v>
      </c>
      <c r="E41" s="121">
        <v>37432</v>
      </c>
      <c r="F41" s="121">
        <v>0</v>
      </c>
      <c r="G41" s="121">
        <v>37432</v>
      </c>
      <c r="H41" s="121">
        <v>4332</v>
      </c>
      <c r="I41" s="121">
        <v>0</v>
      </c>
      <c r="J41" s="121">
        <v>4332</v>
      </c>
      <c r="K41" s="121">
        <v>26102</v>
      </c>
      <c r="L41" s="121">
        <v>0</v>
      </c>
      <c r="M41" s="121">
        <v>26102</v>
      </c>
      <c r="N41" s="121">
        <v>1236</v>
      </c>
      <c r="O41" s="121">
        <v>0</v>
      </c>
      <c r="P41" s="121">
        <v>1236</v>
      </c>
      <c r="Q41" s="121">
        <v>1189</v>
      </c>
      <c r="R41" s="121">
        <v>0</v>
      </c>
      <c r="S41" s="121">
        <v>1189</v>
      </c>
      <c r="T41" s="121">
        <v>37237</v>
      </c>
      <c r="U41" s="121">
        <v>0</v>
      </c>
      <c r="V41" s="121">
        <v>37237</v>
      </c>
      <c r="W41" s="121">
        <v>0</v>
      </c>
      <c r="X41" s="121"/>
      <c r="Y41" s="121">
        <v>0</v>
      </c>
    </row>
    <row r="42" spans="1:25" ht="63">
      <c r="A42" s="51" t="s">
        <v>50</v>
      </c>
      <c r="B42" s="121">
        <v>33782</v>
      </c>
      <c r="C42" s="121">
        <v>0</v>
      </c>
      <c r="D42" s="121">
        <v>33782</v>
      </c>
      <c r="E42" s="121">
        <v>35073</v>
      </c>
      <c r="F42" s="121">
        <v>0</v>
      </c>
      <c r="G42" s="121">
        <v>35073</v>
      </c>
      <c r="H42" s="121">
        <v>15458</v>
      </c>
      <c r="I42" s="121">
        <v>0</v>
      </c>
      <c r="J42" s="121">
        <v>15458</v>
      </c>
      <c r="K42" s="121">
        <v>20162</v>
      </c>
      <c r="L42" s="121">
        <v>0</v>
      </c>
      <c r="M42" s="121">
        <v>20162</v>
      </c>
      <c r="N42" s="121">
        <v>4086</v>
      </c>
      <c r="O42" s="121">
        <v>0</v>
      </c>
      <c r="P42" s="121">
        <v>4086</v>
      </c>
      <c r="Q42" s="121">
        <v>1816</v>
      </c>
      <c r="R42" s="121">
        <v>0</v>
      </c>
      <c r="S42" s="121">
        <v>1816</v>
      </c>
      <c r="T42" s="121">
        <v>0</v>
      </c>
      <c r="U42" s="121">
        <v>0</v>
      </c>
      <c r="V42" s="121">
        <v>0</v>
      </c>
      <c r="W42" s="121">
        <v>573</v>
      </c>
      <c r="X42" s="121">
        <v>0</v>
      </c>
      <c r="Y42" s="121">
        <v>573</v>
      </c>
    </row>
    <row r="43" spans="1:25" ht="31.5">
      <c r="A43" s="52" t="s">
        <v>51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</row>
    <row r="44" spans="1:25" ht="47.25">
      <c r="A44" s="51" t="s">
        <v>52</v>
      </c>
      <c r="B44" s="121">
        <v>3</v>
      </c>
      <c r="C44" s="121">
        <v>0</v>
      </c>
      <c r="D44" s="121">
        <v>23246</v>
      </c>
      <c r="E44" s="121">
        <v>5</v>
      </c>
      <c r="F44" s="121">
        <v>0</v>
      </c>
      <c r="G44" s="121">
        <v>31699</v>
      </c>
      <c r="H44" s="121">
        <v>5</v>
      </c>
      <c r="I44" s="121">
        <v>0</v>
      </c>
      <c r="J44" s="121">
        <v>16255</v>
      </c>
      <c r="K44" s="121">
        <v>4</v>
      </c>
      <c r="L44" s="121">
        <v>0</v>
      </c>
      <c r="M44" s="121">
        <v>18486</v>
      </c>
      <c r="N44" s="121">
        <v>2</v>
      </c>
      <c r="O44" s="121">
        <v>0</v>
      </c>
      <c r="P44" s="121">
        <v>15300</v>
      </c>
      <c r="Q44" s="121">
        <v>3</v>
      </c>
      <c r="R44" s="121">
        <v>0</v>
      </c>
      <c r="S44" s="121">
        <v>139</v>
      </c>
      <c r="T44" s="121">
        <v>2</v>
      </c>
      <c r="U44" s="121">
        <v>0</v>
      </c>
      <c r="V44" s="121">
        <v>6426</v>
      </c>
      <c r="W44" s="121">
        <v>18</v>
      </c>
      <c r="X44" s="121">
        <v>0</v>
      </c>
      <c r="Y44" s="121">
        <v>3</v>
      </c>
    </row>
    <row r="45" spans="1:25" ht="15.75">
      <c r="A45" s="140" t="s">
        <v>53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</row>
    <row r="46" spans="1:25" ht="31.5">
      <c r="A46" s="51" t="s">
        <v>38</v>
      </c>
      <c r="B46" s="121">
        <v>1</v>
      </c>
      <c r="C46" s="121">
        <v>0</v>
      </c>
      <c r="D46" s="121">
        <v>8273</v>
      </c>
      <c r="E46" s="121">
        <v>2</v>
      </c>
      <c r="F46" s="121">
        <v>0</v>
      </c>
      <c r="G46" s="121">
        <v>13968</v>
      </c>
      <c r="H46" s="121">
        <v>6</v>
      </c>
      <c r="I46" s="121">
        <v>0</v>
      </c>
      <c r="J46" s="121">
        <v>18324</v>
      </c>
      <c r="K46" s="121">
        <v>4</v>
      </c>
      <c r="L46" s="121">
        <v>0</v>
      </c>
      <c r="M46" s="121">
        <v>50482</v>
      </c>
      <c r="N46" s="121">
        <v>2</v>
      </c>
      <c r="O46" s="121">
        <v>0</v>
      </c>
      <c r="P46" s="121">
        <v>27012</v>
      </c>
      <c r="Q46" s="121">
        <v>3</v>
      </c>
      <c r="R46" s="121">
        <v>0</v>
      </c>
      <c r="S46" s="121">
        <v>1568</v>
      </c>
      <c r="T46" s="121">
        <v>2</v>
      </c>
      <c r="U46" s="121">
        <v>0</v>
      </c>
      <c r="V46" s="121">
        <v>8491</v>
      </c>
      <c r="W46" s="121">
        <v>7</v>
      </c>
      <c r="X46" s="121">
        <v>0</v>
      </c>
      <c r="Y46" s="121">
        <v>1312</v>
      </c>
    </row>
    <row r="47" spans="1:25" ht="15.75">
      <c r="A47" s="140" t="s">
        <v>54</v>
      </c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</row>
    <row r="48" spans="1:25" ht="47.25">
      <c r="A48" s="51" t="s">
        <v>52</v>
      </c>
      <c r="B48" s="121">
        <v>3</v>
      </c>
      <c r="C48" s="121">
        <v>0</v>
      </c>
      <c r="D48" s="121">
        <v>22226</v>
      </c>
      <c r="E48" s="121">
        <v>5</v>
      </c>
      <c r="F48" s="121">
        <v>0</v>
      </c>
      <c r="G48" s="121">
        <v>29465</v>
      </c>
      <c r="H48" s="121">
        <v>6</v>
      </c>
      <c r="I48" s="121">
        <v>0</v>
      </c>
      <c r="J48" s="121">
        <v>7843</v>
      </c>
      <c r="K48" s="121">
        <v>3</v>
      </c>
      <c r="L48" s="121">
        <v>0</v>
      </c>
      <c r="M48" s="121">
        <v>27536</v>
      </c>
      <c r="N48" s="121">
        <v>1</v>
      </c>
      <c r="O48" s="121">
        <v>0</v>
      </c>
      <c r="P48" s="121">
        <v>6097</v>
      </c>
      <c r="Q48" s="121">
        <v>1</v>
      </c>
      <c r="R48" s="121">
        <v>0</v>
      </c>
      <c r="S48" s="121">
        <v>34</v>
      </c>
      <c r="T48" s="121">
        <v>2</v>
      </c>
      <c r="U48" s="121">
        <v>0</v>
      </c>
      <c r="V48" s="121">
        <v>1121</v>
      </c>
      <c r="W48" s="121">
        <v>0</v>
      </c>
      <c r="X48" s="121">
        <v>0</v>
      </c>
      <c r="Y48" s="121">
        <v>0</v>
      </c>
    </row>
    <row r="49" spans="1:25" ht="31.5">
      <c r="A49" s="52" t="s">
        <v>55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</row>
    <row r="50" spans="1:25" ht="47.25">
      <c r="A50" s="51" t="s">
        <v>52</v>
      </c>
      <c r="B50" s="121">
        <v>3</v>
      </c>
      <c r="C50" s="121">
        <v>0</v>
      </c>
      <c r="D50" s="121">
        <v>25149</v>
      </c>
      <c r="E50" s="121">
        <v>5</v>
      </c>
      <c r="F50" s="121">
        <v>0</v>
      </c>
      <c r="G50" s="121">
        <v>33286</v>
      </c>
      <c r="H50" s="121">
        <v>6</v>
      </c>
      <c r="I50" s="121">
        <v>0</v>
      </c>
      <c r="J50" s="121">
        <v>14470</v>
      </c>
      <c r="K50" s="121">
        <v>4</v>
      </c>
      <c r="L50" s="121">
        <v>0</v>
      </c>
      <c r="M50" s="121">
        <v>26811</v>
      </c>
      <c r="N50" s="121">
        <v>2</v>
      </c>
      <c r="O50" s="121">
        <v>0</v>
      </c>
      <c r="P50" s="121">
        <v>17164</v>
      </c>
      <c r="Q50" s="121">
        <v>3</v>
      </c>
      <c r="R50" s="121">
        <v>0</v>
      </c>
      <c r="S50" s="121">
        <v>4003</v>
      </c>
      <c r="T50" s="121">
        <v>2</v>
      </c>
      <c r="U50" s="121">
        <v>0</v>
      </c>
      <c r="V50" s="121">
        <v>2310</v>
      </c>
      <c r="W50" s="121">
        <v>15</v>
      </c>
      <c r="X50" s="121">
        <v>0</v>
      </c>
      <c r="Y50" s="121">
        <v>3281</v>
      </c>
    </row>
    <row r="51" spans="1:25" ht="31.5">
      <c r="A51" s="52" t="s">
        <v>91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</row>
    <row r="52" spans="1:25" ht="63">
      <c r="A52" s="51" t="s">
        <v>92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</row>
    <row r="53" spans="1:25" ht="31.5">
      <c r="A53" s="52" t="s">
        <v>57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</row>
    <row r="54" spans="1:25" ht="78.75">
      <c r="A54" s="51" t="s">
        <v>58</v>
      </c>
      <c r="B54" s="121">
        <v>8196</v>
      </c>
      <c r="C54" s="121">
        <v>0</v>
      </c>
      <c r="D54" s="121">
        <v>8196</v>
      </c>
      <c r="E54" s="121">
        <v>26909</v>
      </c>
      <c r="F54" s="121">
        <v>0</v>
      </c>
      <c r="G54" s="121">
        <v>26909</v>
      </c>
      <c r="H54" s="121">
        <v>3599</v>
      </c>
      <c r="I54" s="121">
        <v>0</v>
      </c>
      <c r="J54" s="121">
        <v>3599</v>
      </c>
      <c r="K54" s="121">
        <v>20684</v>
      </c>
      <c r="L54" s="121">
        <v>0</v>
      </c>
      <c r="M54" s="121">
        <v>20684</v>
      </c>
      <c r="N54" s="121">
        <v>1861</v>
      </c>
      <c r="O54" s="121">
        <v>0</v>
      </c>
      <c r="P54" s="121">
        <v>1861</v>
      </c>
      <c r="Q54" s="121">
        <v>202</v>
      </c>
      <c r="R54" s="121">
        <v>0</v>
      </c>
      <c r="S54" s="121">
        <v>202</v>
      </c>
      <c r="T54" s="121">
        <v>8499</v>
      </c>
      <c r="U54" s="121">
        <v>0</v>
      </c>
      <c r="V54" s="121">
        <v>8499</v>
      </c>
      <c r="W54" s="121">
        <v>0</v>
      </c>
      <c r="X54" s="121">
        <v>0</v>
      </c>
      <c r="Y54" s="121">
        <v>0</v>
      </c>
    </row>
    <row r="55" spans="1:25" ht="47.25">
      <c r="A55" s="51" t="s">
        <v>52</v>
      </c>
      <c r="B55" s="121">
        <v>18422</v>
      </c>
      <c r="C55" s="121">
        <v>0</v>
      </c>
      <c r="D55">
        <v>18422</v>
      </c>
      <c r="E55" s="121">
        <v>25261</v>
      </c>
      <c r="F55" s="121">
        <v>0</v>
      </c>
      <c r="G55">
        <v>25261</v>
      </c>
      <c r="H55" s="121">
        <v>9460</v>
      </c>
      <c r="I55" s="121">
        <v>0</v>
      </c>
      <c r="J55" s="121">
        <v>9460</v>
      </c>
      <c r="K55" s="121">
        <v>75906</v>
      </c>
      <c r="L55" s="121">
        <v>0</v>
      </c>
      <c r="M55" s="121">
        <v>75906</v>
      </c>
      <c r="N55" s="121">
        <v>1872</v>
      </c>
      <c r="O55" s="121">
        <v>0</v>
      </c>
      <c r="P55" s="121">
        <v>1872</v>
      </c>
      <c r="Q55" s="121">
        <v>503</v>
      </c>
      <c r="R55" s="121">
        <v>0</v>
      </c>
      <c r="S55" s="121">
        <v>503</v>
      </c>
      <c r="T55" s="121">
        <v>0</v>
      </c>
      <c r="U55" s="121">
        <v>0</v>
      </c>
      <c r="V55" s="121">
        <v>0</v>
      </c>
      <c r="W55" s="121">
        <v>0</v>
      </c>
      <c r="X55" s="121">
        <v>0</v>
      </c>
      <c r="Y55" s="121">
        <v>0</v>
      </c>
    </row>
    <row r="56" spans="1:25" ht="31.5">
      <c r="A56" s="52" t="s">
        <v>59</v>
      </c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</row>
    <row r="57" spans="1:25" ht="94.5">
      <c r="A57" s="51" t="s">
        <v>60</v>
      </c>
      <c r="B57" s="121">
        <v>0</v>
      </c>
      <c r="C57" s="121">
        <v>0</v>
      </c>
      <c r="D57" s="121">
        <v>0</v>
      </c>
      <c r="E57" s="121">
        <v>0</v>
      </c>
      <c r="F57" s="121">
        <v>0</v>
      </c>
      <c r="G57" s="121">
        <v>0</v>
      </c>
      <c r="H57" s="121">
        <v>1140</v>
      </c>
      <c r="I57" s="121">
        <v>0</v>
      </c>
      <c r="J57" s="121">
        <v>1140</v>
      </c>
      <c r="K57" s="121">
        <v>4209</v>
      </c>
      <c r="L57" s="121">
        <v>0</v>
      </c>
      <c r="M57" s="121">
        <v>4209</v>
      </c>
      <c r="N57" s="121">
        <v>0</v>
      </c>
      <c r="O57" s="121">
        <v>0</v>
      </c>
      <c r="P57" s="121">
        <v>0</v>
      </c>
      <c r="Q57" s="121">
        <v>811</v>
      </c>
      <c r="R57" s="121">
        <v>0</v>
      </c>
      <c r="S57" s="121">
        <v>811</v>
      </c>
      <c r="T57" s="121">
        <v>0</v>
      </c>
      <c r="U57" s="121">
        <v>0</v>
      </c>
      <c r="V57" s="121">
        <v>0</v>
      </c>
      <c r="W57" s="121">
        <v>2435</v>
      </c>
      <c r="X57" s="121">
        <v>0</v>
      </c>
      <c r="Y57" s="121">
        <v>2435</v>
      </c>
    </row>
    <row r="58" spans="1:25" ht="31.5">
      <c r="A58" s="52" t="s">
        <v>61</v>
      </c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</row>
    <row r="59" spans="1:25" ht="47.25">
      <c r="A59" s="51" t="s">
        <v>52</v>
      </c>
      <c r="B59" s="121">
        <v>6483</v>
      </c>
      <c r="C59" s="121">
        <v>0</v>
      </c>
      <c r="D59" s="121">
        <v>6483</v>
      </c>
      <c r="E59" s="121">
        <v>8131</v>
      </c>
      <c r="F59" s="121">
        <v>0</v>
      </c>
      <c r="G59" s="121">
        <v>8131</v>
      </c>
      <c r="H59" s="121">
        <v>815</v>
      </c>
      <c r="I59" s="121">
        <v>0</v>
      </c>
      <c r="J59" s="121">
        <v>815</v>
      </c>
      <c r="K59" s="121">
        <v>19544</v>
      </c>
      <c r="L59" s="121">
        <v>0</v>
      </c>
      <c r="M59" s="121">
        <v>19544</v>
      </c>
      <c r="N59" s="121">
        <v>630</v>
      </c>
      <c r="O59" s="121">
        <v>0</v>
      </c>
      <c r="P59" s="121">
        <v>630</v>
      </c>
      <c r="Q59" s="121">
        <v>540</v>
      </c>
      <c r="R59" s="121">
        <v>0</v>
      </c>
      <c r="S59" s="121">
        <v>540</v>
      </c>
      <c r="T59" s="121">
        <v>0</v>
      </c>
      <c r="U59" s="121">
        <v>0</v>
      </c>
      <c r="V59" s="121">
        <v>0</v>
      </c>
      <c r="W59" s="121">
        <v>0</v>
      </c>
      <c r="X59" s="121">
        <v>0</v>
      </c>
      <c r="Y59" s="121">
        <v>0</v>
      </c>
    </row>
    <row r="60" spans="1:25" ht="31.5">
      <c r="A60" s="52" t="s">
        <v>62</v>
      </c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</row>
    <row r="61" spans="1:25" ht="63">
      <c r="A61" s="51" t="s">
        <v>63</v>
      </c>
      <c r="B61" s="121">
        <v>3</v>
      </c>
      <c r="C61" s="121">
        <v>0</v>
      </c>
      <c r="D61" s="121">
        <v>992</v>
      </c>
      <c r="E61" s="121">
        <v>4</v>
      </c>
      <c r="F61" s="121">
        <v>0</v>
      </c>
      <c r="G61" s="121">
        <v>1108</v>
      </c>
      <c r="H61" s="121">
        <v>5</v>
      </c>
      <c r="I61" s="121">
        <v>0</v>
      </c>
      <c r="J61" s="121">
        <v>1332</v>
      </c>
      <c r="K61" s="121">
        <v>4</v>
      </c>
      <c r="L61" s="121">
        <v>0</v>
      </c>
      <c r="M61" s="121">
        <v>1066</v>
      </c>
      <c r="N61" s="121">
        <v>2</v>
      </c>
      <c r="O61" s="121">
        <v>0</v>
      </c>
      <c r="P61" s="121">
        <v>659</v>
      </c>
      <c r="Q61" s="121">
        <v>2</v>
      </c>
      <c r="R61" s="121">
        <v>0</v>
      </c>
      <c r="S61" s="121">
        <v>103</v>
      </c>
      <c r="T61" s="121">
        <v>2</v>
      </c>
      <c r="U61" s="121">
        <v>0</v>
      </c>
      <c r="V61" s="121">
        <v>74</v>
      </c>
      <c r="W61" s="121">
        <v>4</v>
      </c>
      <c r="X61" s="121">
        <v>0</v>
      </c>
      <c r="Y61" s="121">
        <v>58</v>
      </c>
    </row>
    <row r="62" spans="1:25" ht="31.5">
      <c r="A62" s="52" t="s">
        <v>64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</row>
    <row r="63" spans="1:25" ht="63">
      <c r="A63" s="51" t="s">
        <v>65</v>
      </c>
      <c r="B63" s="121">
        <v>3</v>
      </c>
      <c r="C63" s="121">
        <v>0</v>
      </c>
      <c r="D63" s="121">
        <v>10824</v>
      </c>
      <c r="E63" s="121">
        <v>5</v>
      </c>
      <c r="F63" s="121">
        <v>0</v>
      </c>
      <c r="G63" s="121">
        <v>15704</v>
      </c>
      <c r="H63" s="121">
        <v>5</v>
      </c>
      <c r="I63" s="121">
        <v>0</v>
      </c>
      <c r="J63" s="121">
        <v>1257</v>
      </c>
      <c r="K63" s="121">
        <v>3</v>
      </c>
      <c r="L63" s="121">
        <v>0</v>
      </c>
      <c r="M63" s="121">
        <v>16154</v>
      </c>
      <c r="N63" s="121">
        <v>2</v>
      </c>
      <c r="O63" s="121">
        <v>0</v>
      </c>
      <c r="P63" s="121">
        <v>672</v>
      </c>
      <c r="Q63" s="121">
        <v>1</v>
      </c>
      <c r="R63" s="121">
        <v>0</v>
      </c>
      <c r="S63" s="121">
        <v>125</v>
      </c>
      <c r="T63" s="121">
        <v>2</v>
      </c>
      <c r="U63" s="121">
        <v>0</v>
      </c>
      <c r="V63" s="121">
        <v>597</v>
      </c>
      <c r="W63" s="121">
        <v>4</v>
      </c>
      <c r="X63" s="121">
        <v>0</v>
      </c>
      <c r="Y63" s="121">
        <v>4</v>
      </c>
    </row>
    <row r="64" spans="1:25" ht="31.5">
      <c r="A64" s="52" t="s">
        <v>66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</row>
    <row r="65" spans="1:25" ht="63">
      <c r="A65" s="51" t="s">
        <v>67</v>
      </c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</row>
    <row r="66" spans="1:25" ht="31.5">
      <c r="A66" s="52" t="s">
        <v>68</v>
      </c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</row>
    <row r="67" spans="1:25" ht="47.25">
      <c r="A67" s="51" t="s">
        <v>52</v>
      </c>
      <c r="B67" s="121">
        <v>30895</v>
      </c>
      <c r="C67" s="121">
        <v>0</v>
      </c>
      <c r="D67" s="121">
        <v>30895</v>
      </c>
      <c r="E67" s="121">
        <v>22968</v>
      </c>
      <c r="F67" s="121">
        <v>0</v>
      </c>
      <c r="G67" s="121">
        <v>22968</v>
      </c>
      <c r="H67" s="121">
        <v>1501</v>
      </c>
      <c r="I67" s="121">
        <v>0</v>
      </c>
      <c r="J67" s="121">
        <v>1501</v>
      </c>
      <c r="K67" s="121">
        <v>11163</v>
      </c>
      <c r="L67" s="121">
        <v>0</v>
      </c>
      <c r="M67" s="121">
        <v>11163</v>
      </c>
      <c r="N67" s="121">
        <v>643</v>
      </c>
      <c r="O67" s="121">
        <v>0</v>
      </c>
      <c r="P67" s="121">
        <v>643</v>
      </c>
      <c r="Q67" s="121">
        <v>2166</v>
      </c>
      <c r="R67" s="121">
        <v>0</v>
      </c>
      <c r="S67" s="121">
        <v>2166</v>
      </c>
      <c r="T67" s="121">
        <v>1864</v>
      </c>
      <c r="U67" s="121">
        <v>0</v>
      </c>
      <c r="V67" s="121">
        <v>1864</v>
      </c>
      <c r="W67" s="121">
        <v>1208</v>
      </c>
      <c r="X67" s="121">
        <v>0</v>
      </c>
      <c r="Y67" s="121">
        <v>1208</v>
      </c>
    </row>
    <row r="68" spans="1:25" ht="31.5">
      <c r="A68" s="52" t="s">
        <v>69</v>
      </c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</row>
    <row r="69" spans="1:25" ht="47.25">
      <c r="A69" s="51" t="s">
        <v>52</v>
      </c>
      <c r="B69" s="121">
        <v>21278</v>
      </c>
      <c r="C69" s="121">
        <v>0</v>
      </c>
      <c r="D69" s="121">
        <v>21278</v>
      </c>
      <c r="E69" s="121">
        <v>18424</v>
      </c>
      <c r="F69" s="121">
        <v>0</v>
      </c>
      <c r="G69" s="121">
        <v>18424</v>
      </c>
      <c r="H69" s="121">
        <v>3622</v>
      </c>
      <c r="I69" s="121">
        <v>0</v>
      </c>
      <c r="J69" s="121">
        <v>3622</v>
      </c>
      <c r="K69" s="121">
        <v>48984</v>
      </c>
      <c r="L69" s="121">
        <v>0</v>
      </c>
      <c r="M69" s="121">
        <v>48984</v>
      </c>
      <c r="N69" s="121">
        <v>718</v>
      </c>
      <c r="O69" s="121">
        <v>0</v>
      </c>
      <c r="P69" s="121">
        <v>718</v>
      </c>
      <c r="Q69" s="121">
        <v>814</v>
      </c>
      <c r="R69" s="121">
        <v>0</v>
      </c>
      <c r="S69" s="121">
        <v>814</v>
      </c>
      <c r="T69" s="121">
        <v>185</v>
      </c>
      <c r="U69" s="121">
        <v>0</v>
      </c>
      <c r="V69" s="121">
        <v>185</v>
      </c>
      <c r="W69" s="121">
        <v>3881</v>
      </c>
      <c r="X69" s="121">
        <v>0</v>
      </c>
      <c r="Y69" s="121">
        <v>3881</v>
      </c>
    </row>
    <row r="70" spans="1:25" ht="31.5">
      <c r="A70" s="52" t="s">
        <v>70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</row>
    <row r="71" spans="1:25" ht="78.75">
      <c r="A71" s="51" t="s">
        <v>71</v>
      </c>
      <c r="B71" s="121">
        <v>15980</v>
      </c>
      <c r="C71" s="121">
        <v>0</v>
      </c>
      <c r="D71" s="121">
        <v>15980</v>
      </c>
      <c r="E71" s="121">
        <v>2208</v>
      </c>
      <c r="F71" s="121">
        <v>0</v>
      </c>
      <c r="G71" s="121">
        <v>2208</v>
      </c>
      <c r="H71" s="121">
        <v>1807</v>
      </c>
      <c r="I71" s="121">
        <v>0</v>
      </c>
      <c r="J71" s="121">
        <v>1807</v>
      </c>
      <c r="K71" s="121">
        <v>5711</v>
      </c>
      <c r="L71" s="121">
        <v>0</v>
      </c>
      <c r="M71" s="121">
        <v>5711</v>
      </c>
      <c r="N71" s="121">
        <v>451</v>
      </c>
      <c r="O71" s="121">
        <v>0</v>
      </c>
      <c r="P71" s="121">
        <v>451</v>
      </c>
      <c r="Q71" s="121">
        <v>358</v>
      </c>
      <c r="R71" s="121">
        <v>0</v>
      </c>
      <c r="S71" s="121">
        <v>358</v>
      </c>
      <c r="T71" s="121">
        <v>750</v>
      </c>
      <c r="U71" s="121">
        <v>0</v>
      </c>
      <c r="V71" s="121">
        <v>750</v>
      </c>
      <c r="W71" s="121">
        <v>90</v>
      </c>
      <c r="X71" s="121">
        <v>0</v>
      </c>
      <c r="Y71" s="121">
        <v>90</v>
      </c>
    </row>
    <row r="72" spans="1:25" ht="31.5">
      <c r="A72" s="52" t="s">
        <v>72</v>
      </c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</row>
    <row r="73" spans="1:25" ht="15.75">
      <c r="A73" s="51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</row>
    <row r="74" spans="1:25" ht="47.25">
      <c r="A74" s="51" t="s">
        <v>39</v>
      </c>
      <c r="B74" s="121">
        <v>3</v>
      </c>
      <c r="C74" s="121">
        <v>0</v>
      </c>
      <c r="D74" s="121">
        <v>23265</v>
      </c>
      <c r="E74" s="121">
        <v>5</v>
      </c>
      <c r="F74" s="121">
        <v>0</v>
      </c>
      <c r="G74" s="121">
        <v>38775</v>
      </c>
      <c r="H74" s="121">
        <v>5</v>
      </c>
      <c r="I74" s="121">
        <v>0</v>
      </c>
      <c r="J74" s="121">
        <v>38775</v>
      </c>
      <c r="K74" s="121">
        <v>4</v>
      </c>
      <c r="L74" s="121">
        <v>0</v>
      </c>
      <c r="M74" s="121">
        <v>30928</v>
      </c>
      <c r="N74" s="121">
        <v>1</v>
      </c>
      <c r="O74" s="121">
        <v>0</v>
      </c>
      <c r="P74" s="121">
        <v>7770</v>
      </c>
      <c r="Q74" s="121">
        <v>0</v>
      </c>
      <c r="R74" s="121">
        <v>0</v>
      </c>
      <c r="S74" s="121">
        <v>0</v>
      </c>
      <c r="T74" s="121">
        <v>2</v>
      </c>
      <c r="U74" s="121">
        <v>0</v>
      </c>
      <c r="V74" s="121">
        <v>2298</v>
      </c>
      <c r="W74" s="121">
        <v>0</v>
      </c>
      <c r="X74" s="121">
        <v>0</v>
      </c>
      <c r="Y74" s="121">
        <v>0</v>
      </c>
    </row>
    <row r="75" spans="1:25" ht="15.75">
      <c r="A75" s="141" t="s">
        <v>73</v>
      </c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</row>
  </sheetData>
  <mergeCells count="10">
    <mergeCell ref="A2:Y2"/>
    <mergeCell ref="A4:A6"/>
    <mergeCell ref="B4:D5"/>
    <mergeCell ref="E4:G5"/>
    <mergeCell ref="H4:J5"/>
    <mergeCell ref="K4:M5"/>
    <mergeCell ref="N4:P5"/>
    <mergeCell ref="Q4:S5"/>
    <mergeCell ref="T4:V5"/>
    <mergeCell ref="W4:Y5"/>
  </mergeCells>
  <pageMargins left="0.70099999999999996" right="0.70099999999999996" top="0.752" bottom="0.752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80"/>
  <sheetViews>
    <sheetView topLeftCell="A76" workbookViewId="0"/>
  </sheetViews>
  <sheetFormatPr defaultColWidth="10" defaultRowHeight="12.75"/>
  <cols>
    <col min="1" max="1" width="28" customWidth="1"/>
    <col min="2" max="2" width="29.5703125" customWidth="1"/>
    <col min="3" max="3" width="17.7109375" customWidth="1"/>
    <col min="4" max="4" width="26.140625" customWidth="1"/>
    <col min="5" max="5" width="19.85546875" customWidth="1"/>
    <col min="6" max="6" width="13.85546875" customWidth="1"/>
    <col min="7" max="7" width="14.28515625" customWidth="1"/>
    <col min="8" max="8" width="53.85546875" customWidth="1"/>
  </cols>
  <sheetData>
    <row r="3" spans="1:8" ht="18">
      <c r="A3" s="367" t="s">
        <v>100</v>
      </c>
      <c r="B3" s="367"/>
      <c r="C3" s="367"/>
      <c r="D3" s="367"/>
      <c r="E3" s="367"/>
      <c r="F3" s="367"/>
      <c r="G3" s="367"/>
      <c r="H3" s="367"/>
    </row>
    <row r="7" spans="1:8" ht="15.75">
      <c r="A7" s="355" t="s">
        <v>2</v>
      </c>
      <c r="B7" s="347" t="s">
        <v>101</v>
      </c>
      <c r="C7" s="350" t="s">
        <v>102</v>
      </c>
      <c r="D7" s="350"/>
      <c r="E7" s="121"/>
      <c r="F7" s="121"/>
      <c r="G7" s="121"/>
      <c r="H7" s="121"/>
    </row>
    <row r="8" spans="1:8">
      <c r="A8" s="356"/>
      <c r="B8" s="348"/>
      <c r="C8" s="368" t="s">
        <v>103</v>
      </c>
      <c r="D8" s="368" t="s">
        <v>104</v>
      </c>
      <c r="E8" s="370" t="s">
        <v>105</v>
      </c>
      <c r="F8" s="370" t="s">
        <v>106</v>
      </c>
      <c r="G8" s="370" t="s">
        <v>107</v>
      </c>
      <c r="H8" s="351" t="s">
        <v>108</v>
      </c>
    </row>
    <row r="9" spans="1:8" ht="140.25" customHeight="1">
      <c r="A9" s="357"/>
      <c r="B9" s="349"/>
      <c r="C9" s="369"/>
      <c r="D9" s="369"/>
      <c r="E9" s="370"/>
      <c r="F9" s="370"/>
      <c r="G9" s="370"/>
      <c r="H9" s="351"/>
    </row>
    <row r="10" spans="1:8" ht="26.25" customHeight="1">
      <c r="A10" s="142">
        <v>1</v>
      </c>
      <c r="B10" s="96">
        <v>2</v>
      </c>
      <c r="C10" s="143">
        <v>3</v>
      </c>
      <c r="D10" s="144">
        <v>4</v>
      </c>
      <c r="E10" s="103">
        <v>5</v>
      </c>
      <c r="F10" s="103">
        <v>6</v>
      </c>
      <c r="G10" s="103">
        <v>7</v>
      </c>
      <c r="H10" s="90">
        <v>8</v>
      </c>
    </row>
    <row r="11" spans="1:8" ht="27" customHeight="1">
      <c r="A11" s="343" t="s">
        <v>18</v>
      </c>
      <c r="B11" s="344"/>
      <c r="C11" s="344"/>
      <c r="D11" s="345"/>
      <c r="E11" s="121"/>
      <c r="F11" s="121"/>
      <c r="G11" s="121"/>
      <c r="H11" s="121"/>
    </row>
    <row r="12" spans="1:8" ht="78.75">
      <c r="A12" s="102" t="s">
        <v>19</v>
      </c>
      <c r="B12" s="102">
        <v>0</v>
      </c>
      <c r="C12" s="102">
        <v>0</v>
      </c>
      <c r="D12" s="102">
        <v>0</v>
      </c>
      <c r="E12" s="103">
        <v>0</v>
      </c>
      <c r="F12" s="103">
        <v>0</v>
      </c>
      <c r="G12" s="103">
        <v>0</v>
      </c>
      <c r="H12" s="103">
        <v>0</v>
      </c>
    </row>
    <row r="13" spans="1:8" ht="47.25">
      <c r="A13" s="102" t="s">
        <v>20</v>
      </c>
      <c r="B13" s="104">
        <v>41</v>
      </c>
      <c r="C13" s="104">
        <v>0</v>
      </c>
      <c r="D13" s="104">
        <v>0</v>
      </c>
      <c r="E13" s="103">
        <v>0</v>
      </c>
      <c r="F13" s="103">
        <v>0</v>
      </c>
      <c r="G13" s="103">
        <v>0</v>
      </c>
      <c r="H13" s="103" t="s">
        <v>109</v>
      </c>
    </row>
    <row r="14" spans="1:8" ht="15.75">
      <c r="A14" s="343" t="s">
        <v>21</v>
      </c>
      <c r="B14" s="344"/>
      <c r="C14" s="344"/>
      <c r="D14" s="345"/>
      <c r="E14" s="121"/>
      <c r="F14" s="121"/>
      <c r="G14" s="121"/>
      <c r="H14" s="121"/>
    </row>
    <row r="15" spans="1:8" ht="111.75" customHeight="1">
      <c r="A15" s="145" t="s">
        <v>22</v>
      </c>
      <c r="B15" s="104">
        <v>3655</v>
      </c>
      <c r="C15" s="104">
        <v>102</v>
      </c>
      <c r="D15" s="104">
        <v>842</v>
      </c>
      <c r="E15" s="103">
        <v>836</v>
      </c>
      <c r="F15" s="103">
        <v>586</v>
      </c>
      <c r="G15" s="103">
        <v>721</v>
      </c>
      <c r="H15" s="93" t="s">
        <v>110</v>
      </c>
    </row>
    <row r="16" spans="1:8" ht="78.75" customHeight="1">
      <c r="A16" s="106" t="s">
        <v>23</v>
      </c>
      <c r="B16" s="106">
        <v>278</v>
      </c>
      <c r="C16" s="106">
        <v>6</v>
      </c>
      <c r="D16" s="106">
        <v>0</v>
      </c>
      <c r="E16" s="103">
        <v>2</v>
      </c>
      <c r="F16" s="103">
        <v>49</v>
      </c>
      <c r="G16" s="103">
        <v>176</v>
      </c>
      <c r="H16" s="146" t="s">
        <v>111</v>
      </c>
    </row>
    <row r="17" spans="1:8" ht="15.75">
      <c r="A17" s="339" t="s">
        <v>24</v>
      </c>
      <c r="B17" s="340"/>
      <c r="C17" s="340"/>
      <c r="D17" s="341"/>
      <c r="E17" s="121"/>
      <c r="F17" s="121"/>
      <c r="G17" s="121"/>
      <c r="H17" s="121"/>
    </row>
    <row r="18" spans="1:8" ht="63">
      <c r="A18" s="102" t="s">
        <v>25</v>
      </c>
      <c r="B18" s="106">
        <v>91</v>
      </c>
      <c r="C18" s="106">
        <v>68</v>
      </c>
      <c r="D18" s="106">
        <v>0</v>
      </c>
      <c r="E18" s="103">
        <v>23</v>
      </c>
      <c r="F18" s="103">
        <v>0</v>
      </c>
      <c r="G18" s="103">
        <v>0</v>
      </c>
      <c r="H18" s="103">
        <v>0</v>
      </c>
    </row>
    <row r="19" spans="1:8" ht="15.75">
      <c r="A19" s="339" t="s">
        <v>26</v>
      </c>
      <c r="B19" s="340"/>
      <c r="C19" s="340"/>
      <c r="D19" s="341"/>
      <c r="E19" s="121"/>
      <c r="F19" s="121"/>
      <c r="G19" s="121"/>
      <c r="H19" s="121"/>
    </row>
    <row r="20" spans="1:8" ht="31.5">
      <c r="A20" s="106" t="s">
        <v>27</v>
      </c>
      <c r="B20" s="106">
        <v>48</v>
      </c>
      <c r="C20" s="106">
        <v>4</v>
      </c>
      <c r="D20" s="106">
        <v>0</v>
      </c>
      <c r="E20" s="103">
        <v>1</v>
      </c>
      <c r="F20" s="103">
        <v>0</v>
      </c>
      <c r="G20" s="103">
        <v>43</v>
      </c>
      <c r="H20" s="103">
        <v>0</v>
      </c>
    </row>
    <row r="21" spans="1:8" ht="15.75">
      <c r="A21" s="339" t="s">
        <v>28</v>
      </c>
      <c r="B21" s="340"/>
      <c r="C21" s="340"/>
      <c r="D21" s="341"/>
      <c r="E21" s="121"/>
      <c r="F21" s="121"/>
      <c r="G21" s="121"/>
      <c r="H21" s="121"/>
    </row>
    <row r="22" spans="1:8" s="99" customFormat="1" ht="94.5">
      <c r="A22" s="106" t="s">
        <v>29</v>
      </c>
      <c r="B22" s="106">
        <v>28</v>
      </c>
      <c r="C22" s="106">
        <v>0</v>
      </c>
      <c r="D22" s="106">
        <v>0</v>
      </c>
      <c r="E22" s="147">
        <v>0</v>
      </c>
      <c r="F22" s="147">
        <v>0</v>
      </c>
      <c r="G22" s="147">
        <v>0</v>
      </c>
      <c r="H22" s="148">
        <v>28</v>
      </c>
    </row>
    <row r="23" spans="1:8" ht="63">
      <c r="A23" s="106" t="s">
        <v>30</v>
      </c>
      <c r="B23" s="106">
        <v>2075</v>
      </c>
      <c r="C23" s="106">
        <v>51</v>
      </c>
      <c r="D23" s="106">
        <v>0</v>
      </c>
      <c r="E23" s="103">
        <v>0</v>
      </c>
      <c r="F23" s="103">
        <v>702</v>
      </c>
      <c r="G23" s="103">
        <v>1322</v>
      </c>
      <c r="H23" s="103">
        <v>0</v>
      </c>
    </row>
    <row r="24" spans="1:8" ht="63">
      <c r="A24" s="106" t="s">
        <v>31</v>
      </c>
      <c r="B24" s="106">
        <v>357</v>
      </c>
      <c r="C24" s="106">
        <v>74</v>
      </c>
      <c r="D24" s="106">
        <v>0</v>
      </c>
      <c r="E24" s="103">
        <v>0</v>
      </c>
      <c r="F24" s="103">
        <v>0</v>
      </c>
      <c r="G24" s="103">
        <v>0</v>
      </c>
      <c r="H24" s="103" t="s">
        <v>112</v>
      </c>
    </row>
    <row r="25" spans="1:8" ht="15.75">
      <c r="A25" s="339" t="s">
        <v>32</v>
      </c>
      <c r="B25" s="340"/>
      <c r="C25" s="340"/>
      <c r="D25" s="341"/>
      <c r="E25" s="121"/>
      <c r="F25" s="121"/>
      <c r="G25" s="121"/>
      <c r="H25" s="121"/>
    </row>
    <row r="26" spans="1:8" ht="63">
      <c r="A26" s="106" t="s">
        <v>33</v>
      </c>
      <c r="B26" s="106">
        <v>65</v>
      </c>
      <c r="C26" s="106">
        <v>8</v>
      </c>
      <c r="D26" s="106">
        <v>15</v>
      </c>
      <c r="E26" s="117">
        <v>34</v>
      </c>
      <c r="F26" s="117">
        <v>5</v>
      </c>
      <c r="G26" s="117">
        <v>3</v>
      </c>
      <c r="H26" s="117">
        <v>0</v>
      </c>
    </row>
    <row r="27" spans="1:8" ht="15.75">
      <c r="A27" s="339" t="s">
        <v>34</v>
      </c>
      <c r="B27" s="340"/>
      <c r="C27" s="340"/>
      <c r="D27" s="341"/>
      <c r="E27" s="121"/>
      <c r="F27" s="121"/>
      <c r="G27" s="121"/>
      <c r="H27" s="121"/>
    </row>
    <row r="28" spans="1:8" ht="78.75">
      <c r="A28" s="106" t="s">
        <v>35</v>
      </c>
      <c r="B28" s="106">
        <v>58</v>
      </c>
      <c r="C28" s="106">
        <v>0</v>
      </c>
      <c r="D28" s="106">
        <v>0</v>
      </c>
      <c r="E28" s="103">
        <v>29</v>
      </c>
      <c r="F28" s="103">
        <v>17</v>
      </c>
      <c r="G28" s="103">
        <v>12</v>
      </c>
      <c r="H28" s="103">
        <v>0</v>
      </c>
    </row>
    <row r="29" spans="1:8" s="28" customFormat="1" ht="63">
      <c r="A29" s="106" t="s">
        <v>36</v>
      </c>
      <c r="B29" s="106">
        <v>436</v>
      </c>
      <c r="C29" s="106">
        <v>124</v>
      </c>
      <c r="D29" s="106">
        <v>14</v>
      </c>
      <c r="E29" s="103">
        <v>149</v>
      </c>
      <c r="F29" s="103">
        <v>0</v>
      </c>
      <c r="G29" s="103">
        <v>149</v>
      </c>
      <c r="H29" s="103">
        <v>0</v>
      </c>
    </row>
    <row r="30" spans="1:8" ht="15.75">
      <c r="A30" s="339" t="s">
        <v>37</v>
      </c>
      <c r="B30" s="340"/>
      <c r="C30" s="340"/>
      <c r="D30" s="341"/>
      <c r="E30" s="121"/>
      <c r="F30" s="121"/>
      <c r="G30" s="121"/>
      <c r="H30" s="121"/>
    </row>
    <row r="31" spans="1:8" s="28" customFormat="1" ht="31.5">
      <c r="A31" s="106" t="s">
        <v>38</v>
      </c>
      <c r="B31" s="106">
        <v>25</v>
      </c>
      <c r="C31" s="106">
        <v>5</v>
      </c>
      <c r="D31" s="106">
        <v>2</v>
      </c>
      <c r="E31" s="103">
        <v>3</v>
      </c>
      <c r="F31" s="103">
        <v>10</v>
      </c>
      <c r="G31" s="103">
        <v>5</v>
      </c>
      <c r="H31" s="103">
        <v>0</v>
      </c>
    </row>
    <row r="32" spans="1:8" ht="47.25">
      <c r="A32" s="149" t="s">
        <v>39</v>
      </c>
      <c r="B32" s="106">
        <v>778</v>
      </c>
      <c r="C32" s="106">
        <v>152</v>
      </c>
      <c r="D32" s="106">
        <v>156</v>
      </c>
      <c r="E32" s="103">
        <v>128</v>
      </c>
      <c r="F32" s="103">
        <v>203</v>
      </c>
      <c r="G32" s="103">
        <v>139</v>
      </c>
      <c r="H32" s="103">
        <v>0</v>
      </c>
    </row>
    <row r="33" spans="1:8" ht="15.75">
      <c r="A33" s="339" t="s">
        <v>40</v>
      </c>
      <c r="B33" s="340"/>
      <c r="C33" s="340"/>
      <c r="D33" s="341"/>
      <c r="E33" s="121"/>
      <c r="F33" s="121"/>
      <c r="G33" s="121"/>
      <c r="H33" s="121"/>
    </row>
    <row r="34" spans="1:8" ht="47.25">
      <c r="A34" s="106" t="s">
        <v>41</v>
      </c>
      <c r="B34" s="106">
        <v>233</v>
      </c>
      <c r="C34" s="106">
        <v>27</v>
      </c>
      <c r="D34" s="106">
        <v>22</v>
      </c>
      <c r="E34" s="103">
        <v>167</v>
      </c>
      <c r="F34" s="103">
        <v>17</v>
      </c>
      <c r="G34" s="103">
        <v>0</v>
      </c>
      <c r="H34" s="103">
        <v>0</v>
      </c>
    </row>
    <row r="35" spans="1:8" ht="15.75">
      <c r="A35" s="339" t="s">
        <v>42</v>
      </c>
      <c r="B35" s="340"/>
      <c r="C35" s="340"/>
      <c r="D35" s="341"/>
      <c r="E35" s="121"/>
      <c r="F35" s="121"/>
      <c r="G35" s="121"/>
      <c r="H35" s="121"/>
    </row>
    <row r="36" spans="1:8" ht="63">
      <c r="A36" s="106" t="s">
        <v>43</v>
      </c>
      <c r="B36" s="106">
        <v>1386</v>
      </c>
      <c r="C36" s="106">
        <v>26</v>
      </c>
      <c r="D36" s="106">
        <v>50</v>
      </c>
      <c r="E36" s="103">
        <v>49</v>
      </c>
      <c r="F36" s="103">
        <v>54</v>
      </c>
      <c r="G36" s="103">
        <v>1207</v>
      </c>
      <c r="H36" s="103">
        <v>0</v>
      </c>
    </row>
    <row r="37" spans="1:8" ht="63">
      <c r="A37" s="106" t="s">
        <v>44</v>
      </c>
      <c r="B37" s="106">
        <v>798</v>
      </c>
      <c r="C37" s="106">
        <v>150</v>
      </c>
      <c r="D37" s="106">
        <v>33</v>
      </c>
      <c r="E37" s="103">
        <v>140</v>
      </c>
      <c r="F37" s="103">
        <v>7</v>
      </c>
      <c r="G37" s="103">
        <v>1</v>
      </c>
      <c r="H37" s="90" t="s">
        <v>113</v>
      </c>
    </row>
    <row r="38" spans="1:8" ht="63">
      <c r="A38" s="106" t="s">
        <v>45</v>
      </c>
      <c r="B38" s="106">
        <v>3539</v>
      </c>
      <c r="C38" s="106">
        <v>124</v>
      </c>
      <c r="D38" s="150">
        <v>124</v>
      </c>
      <c r="E38" s="117">
        <v>124</v>
      </c>
      <c r="F38" s="117">
        <v>0</v>
      </c>
      <c r="G38" s="117">
        <v>0</v>
      </c>
      <c r="H38" s="117">
        <v>3167</v>
      </c>
    </row>
    <row r="39" spans="1:8" ht="94.5">
      <c r="A39" s="106" t="s">
        <v>46</v>
      </c>
      <c r="B39" s="106">
        <v>0</v>
      </c>
      <c r="C39" s="106">
        <v>0</v>
      </c>
      <c r="D39" s="118">
        <v>0</v>
      </c>
      <c r="E39" s="103">
        <v>0</v>
      </c>
      <c r="F39" s="103">
        <v>0</v>
      </c>
      <c r="G39" s="103">
        <v>0</v>
      </c>
      <c r="H39" s="103">
        <v>0</v>
      </c>
    </row>
    <row r="40" spans="1:8" ht="38.25">
      <c r="A40" s="106" t="s">
        <v>27</v>
      </c>
      <c r="B40" s="151">
        <v>1543</v>
      </c>
      <c r="C40" s="106">
        <v>94</v>
      </c>
      <c r="D40" s="106">
        <v>97</v>
      </c>
      <c r="E40" s="103">
        <v>1031</v>
      </c>
      <c r="F40" s="103">
        <v>89</v>
      </c>
      <c r="G40" s="103">
        <v>197</v>
      </c>
      <c r="H40" s="152" t="s">
        <v>114</v>
      </c>
    </row>
    <row r="41" spans="1:8" ht="15.75">
      <c r="A41" s="339" t="s">
        <v>47</v>
      </c>
      <c r="B41" s="340"/>
      <c r="C41" s="340"/>
      <c r="D41" s="341"/>
      <c r="E41" s="121"/>
      <c r="F41" s="121"/>
      <c r="G41" s="121"/>
      <c r="H41" s="121"/>
    </row>
    <row r="42" spans="1:8" ht="31.5">
      <c r="A42" s="106" t="s">
        <v>27</v>
      </c>
      <c r="B42" s="106">
        <v>168</v>
      </c>
      <c r="C42" s="106">
        <v>5</v>
      </c>
      <c r="D42" s="106">
        <v>0</v>
      </c>
      <c r="E42" s="103">
        <v>3</v>
      </c>
      <c r="F42" s="103">
        <v>6</v>
      </c>
      <c r="G42" s="103">
        <v>154</v>
      </c>
      <c r="H42" s="121"/>
    </row>
    <row r="43" spans="1:8" ht="15.75">
      <c r="A43" s="339" t="s">
        <v>48</v>
      </c>
      <c r="B43" s="340"/>
      <c r="C43" s="340"/>
      <c r="D43" s="341"/>
      <c r="E43" s="121"/>
      <c r="F43" s="121"/>
      <c r="G43" s="121"/>
      <c r="H43" s="121"/>
    </row>
    <row r="44" spans="1:8" ht="78.75">
      <c r="A44" s="106" t="s">
        <v>49</v>
      </c>
      <c r="B44" s="106">
        <v>9</v>
      </c>
      <c r="C44" s="106">
        <v>9</v>
      </c>
      <c r="D44" s="106">
        <v>0</v>
      </c>
      <c r="E44" s="103">
        <v>0</v>
      </c>
      <c r="F44" s="103">
        <v>0</v>
      </c>
      <c r="G44" s="103">
        <v>0</v>
      </c>
      <c r="H44" s="103">
        <v>0</v>
      </c>
    </row>
    <row r="45" spans="1:8" ht="63">
      <c r="A45" s="106" t="s">
        <v>50</v>
      </c>
      <c r="B45" s="106">
        <v>1028</v>
      </c>
      <c r="C45" s="106">
        <v>41</v>
      </c>
      <c r="D45" s="106">
        <v>0</v>
      </c>
      <c r="E45" s="119">
        <v>278</v>
      </c>
      <c r="F45" s="119">
        <v>101</v>
      </c>
      <c r="G45" s="119">
        <v>608</v>
      </c>
      <c r="H45" s="119">
        <v>0</v>
      </c>
    </row>
    <row r="46" spans="1:8" ht="15.75">
      <c r="A46" s="339" t="s">
        <v>51</v>
      </c>
      <c r="B46" s="340"/>
      <c r="C46" s="340"/>
      <c r="D46" s="341"/>
      <c r="E46" s="121"/>
      <c r="F46" s="121"/>
      <c r="G46" s="121"/>
      <c r="H46" s="121"/>
    </row>
    <row r="47" spans="1:8" ht="47.25">
      <c r="A47" s="106" t="s">
        <v>52</v>
      </c>
      <c r="B47" s="106">
        <v>143</v>
      </c>
      <c r="C47" s="106">
        <v>17</v>
      </c>
      <c r="D47" s="106">
        <v>5</v>
      </c>
      <c r="E47" s="103">
        <v>75</v>
      </c>
      <c r="F47" s="103">
        <v>0</v>
      </c>
      <c r="G47" s="103">
        <v>12</v>
      </c>
      <c r="H47" s="103" t="s">
        <v>115</v>
      </c>
    </row>
    <row r="48" spans="1:8" ht="15.75">
      <c r="A48" s="339" t="s">
        <v>53</v>
      </c>
      <c r="B48" s="342"/>
      <c r="C48" s="340"/>
      <c r="D48" s="341"/>
      <c r="E48" s="121"/>
      <c r="F48" s="121"/>
      <c r="G48" s="121"/>
      <c r="H48" s="121"/>
    </row>
    <row r="49" spans="1:8" ht="128.25" customHeight="1">
      <c r="A49" s="106" t="s">
        <v>38</v>
      </c>
      <c r="B49" s="153">
        <v>254</v>
      </c>
      <c r="C49" s="106">
        <v>49</v>
      </c>
      <c r="D49" s="106">
        <v>26</v>
      </c>
      <c r="E49" s="103">
        <v>47</v>
      </c>
      <c r="F49" s="103">
        <v>22</v>
      </c>
      <c r="G49" s="103">
        <v>77</v>
      </c>
      <c r="H49" s="152" t="s">
        <v>116</v>
      </c>
    </row>
    <row r="50" spans="1:8" ht="15.75">
      <c r="A50" s="339" t="s">
        <v>54</v>
      </c>
      <c r="B50" s="340"/>
      <c r="C50" s="340"/>
      <c r="D50" s="341"/>
      <c r="E50" s="121"/>
      <c r="F50" s="121"/>
      <c r="G50" s="121"/>
      <c r="H50" s="121"/>
    </row>
    <row r="51" spans="1:8" ht="47.25">
      <c r="A51" s="106" t="s">
        <v>52</v>
      </c>
      <c r="B51" s="106">
        <v>80</v>
      </c>
      <c r="C51" s="106">
        <v>36</v>
      </c>
      <c r="D51" s="106">
        <v>0</v>
      </c>
      <c r="E51" s="103">
        <v>44</v>
      </c>
      <c r="F51" s="103">
        <v>0</v>
      </c>
      <c r="G51" s="103">
        <v>0</v>
      </c>
      <c r="H51" s="103">
        <v>0</v>
      </c>
    </row>
    <row r="52" spans="1:8" ht="15.75">
      <c r="A52" s="339" t="s">
        <v>55</v>
      </c>
      <c r="B52" s="340"/>
      <c r="C52" s="340"/>
      <c r="D52" s="341"/>
      <c r="E52" s="121"/>
      <c r="F52" s="121"/>
      <c r="G52" s="121"/>
      <c r="H52" s="121"/>
    </row>
    <row r="53" spans="1:8" ht="47.25">
      <c r="A53" s="106" t="s">
        <v>52</v>
      </c>
      <c r="B53" s="106">
        <v>1256</v>
      </c>
      <c r="C53" s="106">
        <v>121</v>
      </c>
      <c r="D53" s="106">
        <v>239</v>
      </c>
      <c r="E53" s="103">
        <v>456</v>
      </c>
      <c r="F53" s="103">
        <v>47</v>
      </c>
      <c r="G53" s="103">
        <v>386</v>
      </c>
      <c r="H53" s="103" t="s">
        <v>117</v>
      </c>
    </row>
    <row r="54" spans="1:8" ht="15.75">
      <c r="A54" s="339" t="s">
        <v>91</v>
      </c>
      <c r="B54" s="340"/>
      <c r="C54" s="340"/>
      <c r="D54" s="341"/>
      <c r="E54" s="121"/>
      <c r="F54" s="121"/>
      <c r="G54" s="121"/>
      <c r="H54" s="121"/>
    </row>
    <row r="55" spans="1:8" ht="63">
      <c r="A55" s="149" t="s">
        <v>92</v>
      </c>
      <c r="B55" s="106">
        <v>470</v>
      </c>
      <c r="C55" s="106">
        <v>2</v>
      </c>
      <c r="D55" s="106">
        <v>48</v>
      </c>
      <c r="E55" s="121">
        <v>79</v>
      </c>
      <c r="F55" s="121">
        <v>0</v>
      </c>
      <c r="G55" s="121">
        <v>62</v>
      </c>
      <c r="H55" s="135" t="s">
        <v>118</v>
      </c>
    </row>
    <row r="56" spans="1:8" ht="15.75">
      <c r="A56" s="339" t="s">
        <v>57</v>
      </c>
      <c r="B56" s="340"/>
      <c r="C56" s="340"/>
      <c r="D56" s="341"/>
      <c r="E56" s="121"/>
      <c r="F56" s="121"/>
      <c r="G56" s="121"/>
      <c r="H56" s="121"/>
    </row>
    <row r="57" spans="1:8" ht="78.75">
      <c r="A57" s="106" t="s">
        <v>58</v>
      </c>
      <c r="B57" s="106">
        <v>254</v>
      </c>
      <c r="C57" s="106">
        <v>0</v>
      </c>
      <c r="D57" s="106">
        <v>0</v>
      </c>
      <c r="E57" s="103">
        <v>254</v>
      </c>
      <c r="F57" s="103">
        <v>0</v>
      </c>
      <c r="G57" s="103">
        <v>0</v>
      </c>
      <c r="H57" s="103">
        <v>0</v>
      </c>
    </row>
    <row r="58" spans="1:8" ht="47.25">
      <c r="A58" s="106" t="s">
        <v>52</v>
      </c>
      <c r="B58" s="106">
        <v>662</v>
      </c>
      <c r="C58" s="106">
        <v>14</v>
      </c>
      <c r="D58" s="106">
        <v>0</v>
      </c>
      <c r="E58" s="103">
        <v>644</v>
      </c>
      <c r="F58" s="103">
        <v>4</v>
      </c>
      <c r="G58" s="103">
        <v>0</v>
      </c>
      <c r="H58" s="121"/>
    </row>
    <row r="59" spans="1:8" ht="15.75">
      <c r="A59" s="339" t="s">
        <v>59</v>
      </c>
      <c r="B59" s="340"/>
      <c r="C59" s="340"/>
      <c r="D59" s="341"/>
      <c r="E59" s="121"/>
      <c r="F59" s="121"/>
      <c r="G59" s="121"/>
      <c r="H59" s="121"/>
    </row>
    <row r="60" spans="1:8" ht="94.5">
      <c r="A60" s="106" t="s">
        <v>60</v>
      </c>
      <c r="B60" s="106">
        <v>1183</v>
      </c>
      <c r="C60" s="106">
        <v>110</v>
      </c>
      <c r="D60" s="106">
        <v>11</v>
      </c>
      <c r="E60" s="103">
        <v>61</v>
      </c>
      <c r="F60" s="103">
        <v>21</v>
      </c>
      <c r="G60" s="103">
        <v>214</v>
      </c>
      <c r="H60" s="103">
        <v>766</v>
      </c>
    </row>
    <row r="61" spans="1:8" ht="15.75">
      <c r="A61" s="339" t="s">
        <v>61</v>
      </c>
      <c r="B61" s="340"/>
      <c r="C61" s="340"/>
      <c r="D61" s="341"/>
      <c r="E61" s="121"/>
      <c r="F61" s="121"/>
      <c r="G61" s="121"/>
      <c r="H61" s="121"/>
    </row>
    <row r="62" spans="1:8" ht="47.25">
      <c r="A62" s="106" t="s">
        <v>52</v>
      </c>
      <c r="B62" s="106">
        <v>4</v>
      </c>
      <c r="C62" s="106">
        <v>0</v>
      </c>
      <c r="D62" s="106">
        <v>0</v>
      </c>
      <c r="E62" s="103">
        <v>0</v>
      </c>
      <c r="F62" s="103">
        <v>0</v>
      </c>
      <c r="G62" s="103">
        <v>0</v>
      </c>
      <c r="H62" s="135" t="s">
        <v>119</v>
      </c>
    </row>
    <row r="63" spans="1:8" ht="15.75">
      <c r="A63" s="339" t="s">
        <v>62</v>
      </c>
      <c r="B63" s="340"/>
      <c r="C63" s="340"/>
      <c r="D63" s="341"/>
      <c r="E63" s="121"/>
      <c r="F63" s="121"/>
      <c r="G63" s="121"/>
      <c r="H63" s="121"/>
    </row>
    <row r="64" spans="1:8" ht="63">
      <c r="A64" s="106" t="s">
        <v>63</v>
      </c>
      <c r="B64" s="106">
        <v>504</v>
      </c>
      <c r="C64" s="106">
        <v>9</v>
      </c>
      <c r="D64" s="106">
        <v>102</v>
      </c>
      <c r="E64" s="103">
        <v>135</v>
      </c>
      <c r="F64" s="103">
        <v>6</v>
      </c>
      <c r="G64" s="103">
        <v>167</v>
      </c>
      <c r="H64" s="152" t="s">
        <v>120</v>
      </c>
    </row>
    <row r="65" spans="1:8" ht="15.75">
      <c r="A65" s="339" t="s">
        <v>64</v>
      </c>
      <c r="B65" s="340"/>
      <c r="C65" s="340"/>
      <c r="D65" s="341"/>
      <c r="E65" s="121"/>
      <c r="F65" s="121"/>
      <c r="G65" s="121"/>
      <c r="H65" s="121"/>
    </row>
    <row r="66" spans="1:8" ht="63">
      <c r="A66" s="106" t="s">
        <v>65</v>
      </c>
      <c r="B66" s="106">
        <v>10</v>
      </c>
      <c r="C66" s="106">
        <v>9</v>
      </c>
      <c r="D66" s="106">
        <v>0</v>
      </c>
      <c r="E66" s="103">
        <v>0</v>
      </c>
      <c r="F66" s="103">
        <v>1</v>
      </c>
      <c r="G66" s="103">
        <v>0</v>
      </c>
      <c r="H66" s="103">
        <v>0</v>
      </c>
    </row>
    <row r="67" spans="1:8" ht="15.75">
      <c r="A67" s="339" t="s">
        <v>66</v>
      </c>
      <c r="B67" s="340"/>
      <c r="C67" s="340"/>
      <c r="D67" s="341"/>
      <c r="E67" s="121"/>
      <c r="F67" s="121"/>
      <c r="G67" s="121"/>
      <c r="H67" s="121"/>
    </row>
    <row r="68" spans="1:8" ht="63">
      <c r="A68" s="106" t="s">
        <v>67</v>
      </c>
      <c r="B68" s="106">
        <v>155</v>
      </c>
      <c r="C68" s="106">
        <v>88</v>
      </c>
      <c r="D68" s="106">
        <v>0</v>
      </c>
      <c r="E68" s="103">
        <v>67</v>
      </c>
      <c r="F68" s="103">
        <v>0</v>
      </c>
      <c r="G68" s="103">
        <v>0</v>
      </c>
      <c r="H68" s="103">
        <v>0</v>
      </c>
    </row>
    <row r="69" spans="1:8" ht="15.75">
      <c r="A69" s="339" t="s">
        <v>68</v>
      </c>
      <c r="B69" s="340"/>
      <c r="C69" s="340"/>
      <c r="D69" s="341"/>
      <c r="E69" s="121"/>
      <c r="F69" s="121"/>
      <c r="G69" s="121"/>
      <c r="H69" s="121"/>
    </row>
    <row r="70" spans="1:8" ht="47.25">
      <c r="A70" s="106" t="s">
        <v>52</v>
      </c>
      <c r="B70" s="106">
        <v>237</v>
      </c>
      <c r="C70" s="106">
        <v>167</v>
      </c>
      <c r="D70" s="106">
        <v>0</v>
      </c>
      <c r="E70" s="103">
        <v>70</v>
      </c>
      <c r="F70" s="103">
        <v>0</v>
      </c>
      <c r="G70" s="103">
        <v>0</v>
      </c>
      <c r="H70" s="121">
        <v>0</v>
      </c>
    </row>
    <row r="71" spans="1:8" ht="15.75">
      <c r="A71" s="339" t="s">
        <v>69</v>
      </c>
      <c r="B71" s="340"/>
      <c r="C71" s="340"/>
      <c r="D71" s="341"/>
      <c r="E71" s="121"/>
      <c r="F71" s="121"/>
      <c r="G71" s="121"/>
      <c r="H71" s="121"/>
    </row>
    <row r="72" spans="1:8" ht="63.75">
      <c r="A72" s="106" t="s">
        <v>52</v>
      </c>
      <c r="B72" s="106">
        <v>528</v>
      </c>
      <c r="C72" s="106">
        <v>201</v>
      </c>
      <c r="D72" s="106">
        <v>62</v>
      </c>
      <c r="E72" s="103">
        <v>45</v>
      </c>
      <c r="F72" s="103">
        <v>63</v>
      </c>
      <c r="G72" s="103">
        <v>70</v>
      </c>
      <c r="H72" s="152" t="s">
        <v>121</v>
      </c>
    </row>
    <row r="73" spans="1:8" ht="15.75">
      <c r="A73" s="339" t="s">
        <v>70</v>
      </c>
      <c r="B73" s="340"/>
      <c r="C73" s="340"/>
      <c r="D73" s="341"/>
      <c r="E73" s="121"/>
      <c r="F73" s="121"/>
      <c r="G73" s="121"/>
      <c r="H73" s="121"/>
    </row>
    <row r="74" spans="1:8" ht="78.75">
      <c r="A74" s="106" t="s">
        <v>71</v>
      </c>
      <c r="B74" s="106">
        <v>155</v>
      </c>
      <c r="C74" s="106">
        <v>35</v>
      </c>
      <c r="D74" s="106">
        <v>0</v>
      </c>
      <c r="E74" s="103">
        <v>0</v>
      </c>
      <c r="F74" s="103">
        <v>0</v>
      </c>
      <c r="G74" s="103">
        <v>0</v>
      </c>
      <c r="H74" s="152" t="s">
        <v>122</v>
      </c>
    </row>
    <row r="75" spans="1:8" ht="15.75">
      <c r="A75" s="339" t="s">
        <v>72</v>
      </c>
      <c r="B75" s="340"/>
      <c r="C75" s="340"/>
      <c r="D75" s="341"/>
      <c r="E75" s="121"/>
      <c r="F75" s="121"/>
      <c r="G75" s="121"/>
    </row>
    <row r="76" spans="1:8" ht="47.25">
      <c r="A76" s="149" t="s">
        <v>39</v>
      </c>
      <c r="B76" s="106">
        <v>229</v>
      </c>
      <c r="C76" s="106">
        <v>155</v>
      </c>
      <c r="D76" s="106">
        <v>0</v>
      </c>
      <c r="E76" s="103">
        <v>74</v>
      </c>
      <c r="F76" s="103">
        <v>0</v>
      </c>
      <c r="G76" s="103">
        <v>0</v>
      </c>
      <c r="H76" s="103">
        <v>0</v>
      </c>
    </row>
    <row r="77" spans="1:8" s="154" customFormat="1" ht="15.75">
      <c r="A77" s="123" t="s">
        <v>73</v>
      </c>
      <c r="B77" s="123">
        <f>B76+B74+B72+B70+B68+B66+B64+B62+B60+B58+B57+B55+B53+B51+B49+B47+B45+B44+B42+B40+B39+B38+B37+B36+B34+B32+B31+B29+B28+B26+B24+B23+B22+B18+B20+B16+B15+B13+B12</f>
        <v>22763</v>
      </c>
      <c r="C77" s="123">
        <f>C76+C74+C72+C70+C68+C66+C64+C62+C60+C58+C57+C55+C53+C51+C49+C47+C45+C44+C42+C40+C39+C38+C37+C36+C34+C32+C31+C29+C28+C26+C24+C23+C22+C20+C18+C16+C15+C13+C12</f>
        <v>2083</v>
      </c>
      <c r="D77" s="123">
        <f>D76+D74+D72+D70+D68+D66+D64+D62+D60+D58+D57+D55+D53+D51+D49+D47+D45+D44+D42+D40+D39+D38+D37+D36+D34+D32+D31+D29+D28+D26+D24+D23+D22+D20+D18+D16+D15+D13+D12</f>
        <v>1848</v>
      </c>
      <c r="E77" s="124">
        <f>E76+E74+E72+E70+E68+E66+E64+E62+E60+E58+E57+E55+E53+E51+E49+E47+E45+E44+E42+E40+E39+E38+E37+E36+E34+E32+E31+E29+E28+E26+E24+E23+E22+E20+E18+E16+E15+E13+E12</f>
        <v>5048</v>
      </c>
      <c r="F77" s="124">
        <f>F76+F74+F72+F70+F68+F66+F64+F62+F60+F58+F57+F55+F53+F51+F49+F47+F45+F44+F42+F40+F39+F38+F37+F36+F34+F32+F31+F29+F28+F26+F24+F23+F22+F20+F18+F16+F15+F13+F12</f>
        <v>2010</v>
      </c>
      <c r="G77" s="124">
        <f>G76+G74+G72+G70+G68+G66+G64+G62+G60+G58+G57+G55+G53+G51+G49+G47+G45+G44+G42+G40+G39+G38+G37+G36+G34+G32+G31+G29+G28+G26+G24+G23+G22+G20+G18+G16+G15+G13+G12</f>
        <v>5725</v>
      </c>
      <c r="H77" s="71">
        <v>8049</v>
      </c>
    </row>
    <row r="80" spans="1:8">
      <c r="H80" s="121"/>
    </row>
  </sheetData>
  <sheetProtection sheet="1" objects="1" scenarios="1"/>
  <mergeCells count="37">
    <mergeCell ref="A3:H3"/>
    <mergeCell ref="A7:A9"/>
    <mergeCell ref="B7:B9"/>
    <mergeCell ref="C7:D7"/>
    <mergeCell ref="C8:C9"/>
    <mergeCell ref="D8:D9"/>
    <mergeCell ref="E8:E9"/>
    <mergeCell ref="F8:F9"/>
    <mergeCell ref="G8:G9"/>
    <mergeCell ref="H8:H9"/>
    <mergeCell ref="A11:D11"/>
    <mergeCell ref="A14:D14"/>
    <mergeCell ref="A17:D17"/>
    <mergeCell ref="A19:D19"/>
    <mergeCell ref="A21:D21"/>
    <mergeCell ref="A25:D25"/>
    <mergeCell ref="A27:D27"/>
    <mergeCell ref="A30:D30"/>
    <mergeCell ref="A33:D33"/>
    <mergeCell ref="A35:D35"/>
    <mergeCell ref="A41:D41"/>
    <mergeCell ref="A43:D43"/>
    <mergeCell ref="A46:D46"/>
    <mergeCell ref="A48:D48"/>
    <mergeCell ref="A50:D50"/>
    <mergeCell ref="A52:D52"/>
    <mergeCell ref="A54:D54"/>
    <mergeCell ref="A56:D56"/>
    <mergeCell ref="A59:D59"/>
    <mergeCell ref="A61:D61"/>
    <mergeCell ref="A73:D73"/>
    <mergeCell ref="A75:D75"/>
    <mergeCell ref="A63:D63"/>
    <mergeCell ref="A65:D65"/>
    <mergeCell ref="A67:D67"/>
    <mergeCell ref="A69:D69"/>
    <mergeCell ref="A71:D71"/>
  </mergeCells>
  <pageMargins left="0.39400000000000002" right="0.19700000000000001" top="0.752" bottom="0.752" header="0.3" footer="0.3"/>
  <pageSetup paperSize="9" scale="50" fitToHeight="0" orientation="portrait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A77"/>
  <sheetViews>
    <sheetView topLeftCell="O1" workbookViewId="0">
      <pane ySplit="5" topLeftCell="A6" activePane="bottomLeft" state="frozen"/>
      <selection pane="bottomLeft" activeCell="O1" sqref="O1"/>
    </sheetView>
  </sheetViews>
  <sheetFormatPr defaultColWidth="10" defaultRowHeight="12.75"/>
  <cols>
    <col min="2" max="2" width="37.140625" customWidth="1"/>
    <col min="5" max="5" width="9.7109375" bestFit="1"/>
    <col min="8" max="8" width="9.7109375" bestFit="1"/>
    <col min="12" max="12" width="9.7109375" bestFit="1"/>
    <col min="14" max="14" width="9.7109375" bestFit="1"/>
    <col min="27" max="27" width="11.85546875" customWidth="1"/>
  </cols>
  <sheetData>
    <row r="2" spans="2:27">
      <c r="I2" s="383" t="s">
        <v>95</v>
      </c>
      <c r="J2" s="383"/>
      <c r="K2" s="383"/>
      <c r="L2" s="383"/>
      <c r="M2" s="383"/>
      <c r="N2" s="383"/>
    </row>
    <row r="3" spans="2:27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7"/>
    </row>
    <row r="4" spans="2:27">
      <c r="B4" s="355" t="s">
        <v>2</v>
      </c>
      <c r="C4" s="384" t="s">
        <v>3</v>
      </c>
      <c r="D4" s="385"/>
      <c r="E4" s="386"/>
      <c r="F4" s="387" t="s">
        <v>4</v>
      </c>
      <c r="G4" s="388"/>
      <c r="H4" s="389"/>
      <c r="I4" s="390" t="s">
        <v>5</v>
      </c>
      <c r="J4" s="391"/>
      <c r="K4" s="392"/>
      <c r="L4" s="377" t="s">
        <v>6</v>
      </c>
      <c r="M4" s="378"/>
      <c r="N4" s="379"/>
      <c r="O4" s="371" t="s">
        <v>7</v>
      </c>
      <c r="P4" s="372"/>
      <c r="Q4" s="373"/>
      <c r="R4" s="374" t="s">
        <v>8</v>
      </c>
      <c r="S4" s="375"/>
      <c r="T4" s="376"/>
      <c r="U4" s="377" t="s">
        <v>9</v>
      </c>
      <c r="V4" s="378"/>
      <c r="W4" s="379"/>
      <c r="X4" s="380" t="s">
        <v>10</v>
      </c>
      <c r="Y4" s="381"/>
      <c r="Z4" s="382"/>
      <c r="AA4" s="17"/>
    </row>
    <row r="5" spans="2:27">
      <c r="B5" s="356"/>
      <c r="C5" s="358"/>
      <c r="D5" s="358"/>
      <c r="E5" s="358"/>
      <c r="F5" s="359"/>
      <c r="G5" s="359"/>
      <c r="H5" s="359"/>
      <c r="I5" s="360"/>
      <c r="J5" s="360"/>
      <c r="K5" s="360"/>
      <c r="L5" s="361"/>
      <c r="M5" s="361"/>
      <c r="N5" s="361"/>
      <c r="O5" s="362"/>
      <c r="P5" s="362"/>
      <c r="Q5" s="362"/>
      <c r="R5" s="364"/>
      <c r="S5" s="364"/>
      <c r="T5" s="364"/>
      <c r="U5" s="361"/>
      <c r="V5" s="361"/>
      <c r="W5" s="361"/>
      <c r="X5" s="366"/>
      <c r="Y5" s="366"/>
      <c r="Z5" s="366"/>
      <c r="AA5" s="17" t="s">
        <v>123</v>
      </c>
    </row>
    <row r="6" spans="2:27" ht="282" customHeight="1">
      <c r="B6" s="357"/>
      <c r="C6" s="126" t="s">
        <v>11</v>
      </c>
      <c r="D6" s="126" t="s">
        <v>96</v>
      </c>
      <c r="E6" s="126" t="s">
        <v>97</v>
      </c>
      <c r="F6" s="127" t="s">
        <v>11</v>
      </c>
      <c r="G6" s="127" t="s">
        <v>96</v>
      </c>
      <c r="H6" s="127" t="s">
        <v>97</v>
      </c>
      <c r="I6" s="128" t="s">
        <v>14</v>
      </c>
      <c r="J6" s="128" t="s">
        <v>96</v>
      </c>
      <c r="K6" s="128" t="s">
        <v>97</v>
      </c>
      <c r="L6" s="129" t="s">
        <v>14</v>
      </c>
      <c r="M6" s="129" t="s">
        <v>96</v>
      </c>
      <c r="N6" s="129" t="s">
        <v>97</v>
      </c>
      <c r="O6" s="130" t="s">
        <v>11</v>
      </c>
      <c r="P6" s="130" t="s">
        <v>96</v>
      </c>
      <c r="Q6" s="130" t="s">
        <v>98</v>
      </c>
      <c r="R6" s="131" t="s">
        <v>14</v>
      </c>
      <c r="S6" s="131" t="s">
        <v>96</v>
      </c>
      <c r="T6" s="131" t="s">
        <v>97</v>
      </c>
      <c r="U6" s="129" t="s">
        <v>14</v>
      </c>
      <c r="V6" s="129" t="s">
        <v>96</v>
      </c>
      <c r="W6" s="129" t="s">
        <v>97</v>
      </c>
      <c r="X6" s="132" t="s">
        <v>14</v>
      </c>
      <c r="Y6" s="132" t="s">
        <v>96</v>
      </c>
      <c r="Z6" s="132" t="s">
        <v>97</v>
      </c>
      <c r="AA6" s="17"/>
    </row>
    <row r="7" spans="2:27" ht="34.5" customHeight="1">
      <c r="B7" s="49" t="s">
        <v>18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57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7"/>
    </row>
    <row r="8" spans="2:27" ht="51" customHeight="1">
      <c r="B8" s="40" t="s">
        <v>19</v>
      </c>
      <c r="C8" s="103">
        <v>6698</v>
      </c>
      <c r="D8" s="103">
        <v>0</v>
      </c>
      <c r="E8" s="103">
        <v>6698</v>
      </c>
      <c r="F8" s="103">
        <v>23877</v>
      </c>
      <c r="G8" s="103">
        <v>0</v>
      </c>
      <c r="H8" s="103">
        <v>23877</v>
      </c>
      <c r="I8" s="103">
        <v>4406</v>
      </c>
      <c r="J8" s="103">
        <v>0</v>
      </c>
      <c r="K8" s="103">
        <v>4406</v>
      </c>
      <c r="L8" s="103">
        <v>14550</v>
      </c>
      <c r="M8" s="103">
        <v>0</v>
      </c>
      <c r="N8" s="103">
        <v>14550</v>
      </c>
      <c r="O8" s="103">
        <v>2239</v>
      </c>
      <c r="P8" s="103">
        <v>0</v>
      </c>
      <c r="Q8" s="103">
        <v>2239</v>
      </c>
      <c r="R8" s="103">
        <v>154</v>
      </c>
      <c r="S8" s="103">
        <v>0</v>
      </c>
      <c r="T8" s="103">
        <v>154</v>
      </c>
      <c r="U8" s="103">
        <v>7460</v>
      </c>
      <c r="V8" s="103">
        <v>0</v>
      </c>
      <c r="W8" s="103">
        <v>7460</v>
      </c>
      <c r="X8" s="103">
        <v>0</v>
      </c>
      <c r="Y8" s="103">
        <v>0</v>
      </c>
      <c r="Z8" s="103">
        <v>0</v>
      </c>
      <c r="AA8" s="17">
        <f>E8+H8+K8+N8+Q8+T8+W8</f>
        <v>59384</v>
      </c>
    </row>
    <row r="9" spans="2:27" ht="49.5" customHeight="1">
      <c r="B9" s="40" t="s">
        <v>99</v>
      </c>
      <c r="C9" s="103">
        <v>16624</v>
      </c>
      <c r="D9" s="103">
        <v>0</v>
      </c>
      <c r="E9" s="103">
        <v>16624</v>
      </c>
      <c r="F9" s="103">
        <v>9150</v>
      </c>
      <c r="G9" s="103">
        <v>0</v>
      </c>
      <c r="H9" s="103">
        <v>9150</v>
      </c>
      <c r="I9" s="103">
        <v>0</v>
      </c>
      <c r="J9" s="103">
        <v>0</v>
      </c>
      <c r="K9" s="103">
        <v>0</v>
      </c>
      <c r="L9" s="103">
        <v>42466</v>
      </c>
      <c r="M9" s="103">
        <v>0</v>
      </c>
      <c r="N9" s="103">
        <v>42466</v>
      </c>
      <c r="O9" s="103">
        <v>2007</v>
      </c>
      <c r="P9" s="103">
        <v>0</v>
      </c>
      <c r="Q9" s="103">
        <v>2007</v>
      </c>
      <c r="R9" s="103">
        <v>0</v>
      </c>
      <c r="S9" s="103">
        <v>0</v>
      </c>
      <c r="T9" s="103">
        <v>0</v>
      </c>
      <c r="U9" s="103">
        <v>0</v>
      </c>
      <c r="V9" s="103">
        <v>0</v>
      </c>
      <c r="W9" s="103">
        <v>0</v>
      </c>
      <c r="X9" s="103">
        <v>2308</v>
      </c>
      <c r="Y9" s="103">
        <v>0</v>
      </c>
      <c r="Z9" s="103">
        <v>2308</v>
      </c>
      <c r="AA9" s="17"/>
    </row>
    <row r="10" spans="2:27" ht="51.75" customHeight="1">
      <c r="B10" s="40" t="s">
        <v>20</v>
      </c>
      <c r="C10" s="103">
        <v>31360</v>
      </c>
      <c r="D10" s="103">
        <v>0</v>
      </c>
      <c r="E10" s="103">
        <v>31360</v>
      </c>
      <c r="F10" s="103">
        <v>23593</v>
      </c>
      <c r="G10" s="103">
        <v>0</v>
      </c>
      <c r="H10" s="103">
        <v>23593</v>
      </c>
      <c r="I10" s="103">
        <v>11383</v>
      </c>
      <c r="J10" s="103">
        <v>0</v>
      </c>
      <c r="K10" s="103">
        <v>11383</v>
      </c>
      <c r="L10" s="103">
        <v>17979</v>
      </c>
      <c r="M10" s="103">
        <v>0</v>
      </c>
      <c r="N10" s="103">
        <v>17979</v>
      </c>
      <c r="O10" s="103">
        <v>13706</v>
      </c>
      <c r="P10" s="103">
        <v>0</v>
      </c>
      <c r="Q10" s="103">
        <v>13706</v>
      </c>
      <c r="R10" s="103">
        <v>1059</v>
      </c>
      <c r="S10" s="103">
        <v>0</v>
      </c>
      <c r="T10" s="103">
        <v>1059</v>
      </c>
      <c r="U10" s="103">
        <v>0</v>
      </c>
      <c r="V10" s="103">
        <v>0</v>
      </c>
      <c r="W10" s="103">
        <v>0</v>
      </c>
      <c r="X10" s="103">
        <v>14</v>
      </c>
      <c r="Y10" s="103">
        <v>0</v>
      </c>
      <c r="Z10" s="103">
        <v>14</v>
      </c>
      <c r="AA10" s="17"/>
    </row>
    <row r="11" spans="2:27" ht="23.25" customHeight="1">
      <c r="B11" s="49" t="s">
        <v>21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7"/>
    </row>
    <row r="12" spans="2:27" ht="52.5" customHeight="1">
      <c r="B12" s="40" t="s">
        <v>22</v>
      </c>
      <c r="C12" s="103">
        <v>30009</v>
      </c>
      <c r="D12" s="103">
        <v>0</v>
      </c>
      <c r="E12" s="103">
        <v>30009</v>
      </c>
      <c r="F12" s="103">
        <v>31681</v>
      </c>
      <c r="G12" s="103">
        <v>0</v>
      </c>
      <c r="H12" s="103">
        <v>31681</v>
      </c>
      <c r="I12" s="103">
        <v>17456</v>
      </c>
      <c r="J12" s="103">
        <v>0</v>
      </c>
      <c r="K12" s="103">
        <v>17456</v>
      </c>
      <c r="L12" s="103">
        <v>44082</v>
      </c>
      <c r="M12" s="103">
        <v>0</v>
      </c>
      <c r="N12" s="103">
        <v>44082</v>
      </c>
      <c r="O12" s="103">
        <v>10374</v>
      </c>
      <c r="P12" s="103">
        <v>0</v>
      </c>
      <c r="Q12" s="103">
        <v>10374</v>
      </c>
      <c r="R12" s="103">
        <v>1728</v>
      </c>
      <c r="S12" s="103">
        <v>0</v>
      </c>
      <c r="T12" s="103">
        <v>1728</v>
      </c>
      <c r="U12" s="103">
        <v>753</v>
      </c>
      <c r="V12" s="103">
        <v>0</v>
      </c>
      <c r="W12" s="103">
        <v>753</v>
      </c>
      <c r="X12" s="103">
        <v>2379</v>
      </c>
      <c r="Y12" s="103">
        <v>0</v>
      </c>
      <c r="Z12" s="103">
        <v>2379</v>
      </c>
      <c r="AA12" s="17"/>
    </row>
    <row r="13" spans="2:27" ht="36.75" customHeight="1">
      <c r="B13" s="51" t="s">
        <v>23</v>
      </c>
      <c r="C13" s="103">
        <v>40</v>
      </c>
      <c r="D13" s="103">
        <v>0</v>
      </c>
      <c r="E13" s="103">
        <v>40</v>
      </c>
      <c r="F13" s="103">
        <v>0</v>
      </c>
      <c r="G13" s="103">
        <v>0</v>
      </c>
      <c r="H13" s="103">
        <v>0</v>
      </c>
      <c r="I13" s="103">
        <v>24240</v>
      </c>
      <c r="J13" s="103">
        <v>0</v>
      </c>
      <c r="K13" s="103">
        <v>24240</v>
      </c>
      <c r="L13" s="103">
        <v>33960</v>
      </c>
      <c r="M13" s="103">
        <v>0</v>
      </c>
      <c r="N13" s="103">
        <v>33960</v>
      </c>
      <c r="O13" s="103">
        <v>2973</v>
      </c>
      <c r="P13" s="103">
        <v>0</v>
      </c>
      <c r="Q13" s="103">
        <v>1973</v>
      </c>
      <c r="R13" s="103">
        <v>2916</v>
      </c>
      <c r="S13" s="103">
        <v>0</v>
      </c>
      <c r="T13" s="103">
        <v>2916</v>
      </c>
      <c r="U13" s="103">
        <v>4198</v>
      </c>
      <c r="V13" s="103">
        <v>0</v>
      </c>
      <c r="W13" s="103">
        <v>4198</v>
      </c>
      <c r="X13" s="103">
        <v>9586</v>
      </c>
      <c r="Y13" s="103">
        <v>0</v>
      </c>
      <c r="Z13" s="103">
        <v>9586</v>
      </c>
      <c r="AA13" s="17"/>
    </row>
    <row r="14" spans="2:27" ht="22.5" customHeight="1">
      <c r="B14" s="52" t="s">
        <v>24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7"/>
    </row>
    <row r="15" spans="2:27" ht="54.75" customHeight="1">
      <c r="B15" s="40" t="s">
        <v>25</v>
      </c>
      <c r="C15" s="103">
        <v>14807</v>
      </c>
      <c r="D15" s="103">
        <v>0</v>
      </c>
      <c r="E15" s="103">
        <v>14807</v>
      </c>
      <c r="F15" s="103">
        <v>19839</v>
      </c>
      <c r="G15" s="103">
        <v>0</v>
      </c>
      <c r="H15" s="103">
        <v>19839</v>
      </c>
      <c r="I15" s="103">
        <v>12433</v>
      </c>
      <c r="J15" s="103">
        <v>0</v>
      </c>
      <c r="K15" s="103">
        <v>12433</v>
      </c>
      <c r="L15" s="103">
        <v>15341</v>
      </c>
      <c r="M15" s="103">
        <v>0</v>
      </c>
      <c r="N15" s="103">
        <v>15341</v>
      </c>
      <c r="O15" s="103">
        <v>3981</v>
      </c>
      <c r="P15" s="103">
        <v>0</v>
      </c>
      <c r="Q15" s="103">
        <v>3981</v>
      </c>
      <c r="R15" s="103">
        <v>71</v>
      </c>
      <c r="S15" s="103">
        <v>0</v>
      </c>
      <c r="T15" s="103">
        <v>71</v>
      </c>
      <c r="U15" s="103">
        <v>894</v>
      </c>
      <c r="V15" s="103">
        <v>0</v>
      </c>
      <c r="W15" s="103">
        <v>894</v>
      </c>
      <c r="X15" s="103">
        <v>2987</v>
      </c>
      <c r="Y15" s="103">
        <v>0</v>
      </c>
      <c r="Z15" s="103">
        <v>2987</v>
      </c>
      <c r="AA15" s="17"/>
    </row>
    <row r="16" spans="2:27" ht="21.75" customHeight="1">
      <c r="B16" s="52" t="s">
        <v>26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7"/>
    </row>
    <row r="17" spans="2:27" ht="36.75" customHeight="1">
      <c r="B17" s="51" t="s">
        <v>27</v>
      </c>
      <c r="C17" s="103">
        <v>0</v>
      </c>
      <c r="D17" s="103">
        <v>0</v>
      </c>
      <c r="E17" s="103">
        <v>0</v>
      </c>
      <c r="F17" s="103">
        <v>0</v>
      </c>
      <c r="G17" s="103">
        <v>0</v>
      </c>
      <c r="H17" s="103">
        <v>0</v>
      </c>
      <c r="I17" s="103">
        <v>1865</v>
      </c>
      <c r="J17" s="103">
        <v>6</v>
      </c>
      <c r="K17" s="103">
        <v>1871</v>
      </c>
      <c r="L17" s="103">
        <v>11299</v>
      </c>
      <c r="M17" s="103">
        <v>60</v>
      </c>
      <c r="N17" s="103">
        <v>11359</v>
      </c>
      <c r="O17" s="103">
        <v>0</v>
      </c>
      <c r="P17" s="103">
        <v>0</v>
      </c>
      <c r="Q17" s="103">
        <v>0</v>
      </c>
      <c r="R17" s="103">
        <v>1552</v>
      </c>
      <c r="S17" s="103">
        <v>1</v>
      </c>
      <c r="T17" s="103">
        <v>1553</v>
      </c>
      <c r="U17" s="103">
        <v>0</v>
      </c>
      <c r="V17" s="103">
        <v>0</v>
      </c>
      <c r="W17" s="103">
        <v>0</v>
      </c>
      <c r="X17" s="103">
        <v>2703</v>
      </c>
      <c r="Y17" s="103">
        <v>0</v>
      </c>
      <c r="Z17" s="103">
        <v>2703</v>
      </c>
      <c r="AA17" s="17"/>
    </row>
    <row r="18" spans="2:27" ht="19.5" customHeight="1">
      <c r="B18" s="52" t="s">
        <v>28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7"/>
    </row>
    <row r="19" spans="2:27" ht="70.5" customHeight="1">
      <c r="B19" s="51" t="s">
        <v>29</v>
      </c>
      <c r="C19" s="90">
        <v>13064</v>
      </c>
      <c r="D19" s="90">
        <v>0</v>
      </c>
      <c r="E19" s="90">
        <v>13064</v>
      </c>
      <c r="F19" s="90">
        <v>19226</v>
      </c>
      <c r="G19" s="90">
        <v>221</v>
      </c>
      <c r="H19" s="90">
        <v>19447</v>
      </c>
      <c r="I19" s="90">
        <v>3164</v>
      </c>
      <c r="J19" s="90">
        <v>35</v>
      </c>
      <c r="K19" s="90">
        <v>3199</v>
      </c>
      <c r="L19" s="90">
        <v>10039</v>
      </c>
      <c r="M19" s="90">
        <v>610</v>
      </c>
      <c r="N19" s="90">
        <v>10649</v>
      </c>
      <c r="O19" s="90">
        <v>2611</v>
      </c>
      <c r="P19" s="90">
        <v>16</v>
      </c>
      <c r="Q19" s="90">
        <v>2627</v>
      </c>
      <c r="R19" s="90">
        <v>0</v>
      </c>
      <c r="S19" s="90">
        <v>0</v>
      </c>
      <c r="T19" s="90">
        <v>0</v>
      </c>
      <c r="U19" s="90">
        <v>31962</v>
      </c>
      <c r="V19" s="90">
        <v>1156</v>
      </c>
      <c r="W19" s="90">
        <v>33118</v>
      </c>
      <c r="X19" s="103">
        <v>0</v>
      </c>
      <c r="Y19" s="103">
        <v>0</v>
      </c>
      <c r="Z19" s="103">
        <v>0</v>
      </c>
      <c r="AA19" s="17">
        <f>C19+F19+I19+L19+O19+R19+U19</f>
        <v>80066</v>
      </c>
    </row>
    <row r="20" spans="2:27" ht="58.5" customHeight="1">
      <c r="B20" s="51" t="s">
        <v>30</v>
      </c>
      <c r="C20" s="90">
        <v>101</v>
      </c>
      <c r="D20" s="90">
        <v>295</v>
      </c>
      <c r="E20" s="90">
        <v>396</v>
      </c>
      <c r="F20" s="90">
        <v>0</v>
      </c>
      <c r="G20" s="90">
        <v>0</v>
      </c>
      <c r="H20" s="90">
        <v>0</v>
      </c>
      <c r="I20" s="90">
        <v>11657</v>
      </c>
      <c r="J20" s="90">
        <v>392</v>
      </c>
      <c r="K20" s="90">
        <v>12049</v>
      </c>
      <c r="L20" s="90">
        <v>78430</v>
      </c>
      <c r="M20" s="90">
        <v>1825</v>
      </c>
      <c r="N20" s="90">
        <v>80255</v>
      </c>
      <c r="O20" s="90">
        <v>13105</v>
      </c>
      <c r="P20" s="90">
        <v>0</v>
      </c>
      <c r="Q20" s="90">
        <v>13105</v>
      </c>
      <c r="R20" s="90">
        <v>13230</v>
      </c>
      <c r="S20" s="90">
        <v>10</v>
      </c>
      <c r="T20" s="90">
        <v>13240</v>
      </c>
      <c r="U20" s="90">
        <v>0</v>
      </c>
      <c r="V20" s="90">
        <v>0</v>
      </c>
      <c r="W20" s="90">
        <v>0</v>
      </c>
      <c r="X20" s="103">
        <v>16041</v>
      </c>
      <c r="Y20" s="103">
        <v>0</v>
      </c>
      <c r="Z20" s="103">
        <v>16041</v>
      </c>
      <c r="AA20" s="17"/>
    </row>
    <row r="21" spans="2:27" ht="66" customHeight="1">
      <c r="B21" s="51" t="s">
        <v>31</v>
      </c>
      <c r="C21" s="90">
        <v>33011</v>
      </c>
      <c r="D21" s="90">
        <v>0</v>
      </c>
      <c r="E21" s="90">
        <v>33011</v>
      </c>
      <c r="F21" s="90">
        <v>104497</v>
      </c>
      <c r="G21" s="90">
        <v>0</v>
      </c>
      <c r="H21" s="90">
        <v>104497</v>
      </c>
      <c r="I21" s="90">
        <v>4912</v>
      </c>
      <c r="J21" s="90">
        <v>0</v>
      </c>
      <c r="K21" s="90">
        <v>4912</v>
      </c>
      <c r="L21" s="90">
        <v>20146</v>
      </c>
      <c r="M21" s="90">
        <v>0</v>
      </c>
      <c r="N21" s="90">
        <v>20146</v>
      </c>
      <c r="O21" s="90">
        <v>1124</v>
      </c>
      <c r="P21" s="90">
        <v>0</v>
      </c>
      <c r="Q21" s="90">
        <v>1124</v>
      </c>
      <c r="R21" s="90">
        <v>2835</v>
      </c>
      <c r="S21" s="90">
        <v>0</v>
      </c>
      <c r="T21" s="90">
        <v>2835</v>
      </c>
      <c r="U21" s="90">
        <v>2835</v>
      </c>
      <c r="V21" s="90">
        <v>0</v>
      </c>
      <c r="W21" s="90">
        <v>2835</v>
      </c>
      <c r="X21" s="90">
        <v>519</v>
      </c>
      <c r="Y21" s="90">
        <v>0</v>
      </c>
      <c r="Z21" s="90">
        <v>519</v>
      </c>
      <c r="AA21" s="17"/>
    </row>
    <row r="22" spans="2:27" ht="21.75" customHeight="1">
      <c r="B22" s="52" t="s">
        <v>32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7"/>
    </row>
    <row r="23" spans="2:27" ht="51" customHeight="1">
      <c r="B23" s="51" t="s">
        <v>33</v>
      </c>
      <c r="C23" s="103">
        <v>33951</v>
      </c>
      <c r="D23" s="103">
        <v>0</v>
      </c>
      <c r="E23" s="103">
        <v>33951</v>
      </c>
      <c r="F23" s="103">
        <v>45268</v>
      </c>
      <c r="G23" s="103">
        <v>0</v>
      </c>
      <c r="H23" s="103">
        <v>45268</v>
      </c>
      <c r="I23" s="103">
        <v>67902</v>
      </c>
      <c r="J23" s="103">
        <v>0</v>
      </c>
      <c r="K23" s="103">
        <v>67902</v>
      </c>
      <c r="L23" s="103">
        <v>33951</v>
      </c>
      <c r="M23" s="103">
        <v>0</v>
      </c>
      <c r="N23" s="103">
        <v>33951</v>
      </c>
      <c r="O23" s="103">
        <v>22634</v>
      </c>
      <c r="P23" s="103">
        <v>0</v>
      </c>
      <c r="Q23" s="103">
        <v>22634</v>
      </c>
      <c r="R23" s="103">
        <v>33951</v>
      </c>
      <c r="S23" s="103">
        <v>0</v>
      </c>
      <c r="T23" s="103">
        <v>33951</v>
      </c>
      <c r="U23" s="103">
        <v>4830</v>
      </c>
      <c r="V23" s="103">
        <v>0</v>
      </c>
      <c r="W23" s="103">
        <v>4830</v>
      </c>
      <c r="X23" s="103">
        <v>0</v>
      </c>
      <c r="Y23" s="103">
        <v>0</v>
      </c>
      <c r="Z23" s="103">
        <v>0</v>
      </c>
      <c r="AA23" s="17"/>
    </row>
    <row r="24" spans="2:27" ht="30.75" customHeight="1">
      <c r="B24" s="52" t="s">
        <v>34</v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7"/>
    </row>
    <row r="25" spans="2:27" ht="67.5" customHeight="1">
      <c r="B25" s="51" t="s">
        <v>35</v>
      </c>
      <c r="C25" s="103">
        <v>4</v>
      </c>
      <c r="D25" s="103">
        <v>1</v>
      </c>
      <c r="E25" s="103">
        <v>18630</v>
      </c>
      <c r="F25" s="103">
        <v>4</v>
      </c>
      <c r="G25" s="103">
        <v>2</v>
      </c>
      <c r="H25" s="103">
        <v>23665</v>
      </c>
      <c r="I25" s="103">
        <v>4</v>
      </c>
      <c r="J25" s="103">
        <v>3</v>
      </c>
      <c r="K25" s="103">
        <v>2765</v>
      </c>
      <c r="L25" s="103">
        <v>4</v>
      </c>
      <c r="M25" s="103">
        <v>1</v>
      </c>
      <c r="N25" s="103">
        <v>12850</v>
      </c>
      <c r="O25" s="103">
        <v>0</v>
      </c>
      <c r="P25" s="103">
        <v>0</v>
      </c>
      <c r="Q25" s="103">
        <v>0</v>
      </c>
      <c r="R25" s="103">
        <v>1</v>
      </c>
      <c r="S25" s="103">
        <v>1</v>
      </c>
      <c r="T25" s="103">
        <v>679</v>
      </c>
      <c r="U25" s="103">
        <v>3</v>
      </c>
      <c r="V25" s="103">
        <v>1</v>
      </c>
      <c r="W25" s="103">
        <v>55234</v>
      </c>
      <c r="X25" s="103">
        <v>0</v>
      </c>
      <c r="Y25" s="103">
        <v>0</v>
      </c>
      <c r="Z25" s="103">
        <v>0</v>
      </c>
      <c r="AA25" s="17">
        <f>E25+H25+K25+N25+T25+W25</f>
        <v>113823</v>
      </c>
    </row>
    <row r="26" spans="2:27" ht="51" customHeight="1">
      <c r="B26" s="51" t="s">
        <v>36</v>
      </c>
      <c r="C26" s="103">
        <v>19801</v>
      </c>
      <c r="D26" s="103">
        <v>0</v>
      </c>
      <c r="E26" s="103">
        <v>19801</v>
      </c>
      <c r="F26" s="103">
        <v>27615</v>
      </c>
      <c r="G26" s="103">
        <v>0</v>
      </c>
      <c r="H26" s="103">
        <v>27615</v>
      </c>
      <c r="I26" s="103">
        <v>11869</v>
      </c>
      <c r="J26" s="103">
        <v>132</v>
      </c>
      <c r="K26" s="103">
        <v>12001</v>
      </c>
      <c r="L26" s="103">
        <v>321</v>
      </c>
      <c r="M26" s="103">
        <v>29017</v>
      </c>
      <c r="N26" s="103">
        <v>29338</v>
      </c>
      <c r="O26" s="103">
        <v>17947</v>
      </c>
      <c r="P26" s="103">
        <v>0</v>
      </c>
      <c r="Q26" s="103">
        <v>17947</v>
      </c>
      <c r="R26" s="103">
        <v>212</v>
      </c>
      <c r="S26" s="103">
        <v>0</v>
      </c>
      <c r="T26" s="103">
        <v>212</v>
      </c>
      <c r="U26" s="103">
        <v>1509</v>
      </c>
      <c r="V26" s="103">
        <v>0</v>
      </c>
      <c r="W26" s="103">
        <v>1509</v>
      </c>
      <c r="X26" s="103">
        <v>0</v>
      </c>
      <c r="Y26" s="103">
        <v>0</v>
      </c>
      <c r="Z26" s="103">
        <v>0</v>
      </c>
      <c r="AA26" s="17"/>
    </row>
    <row r="27" spans="2:27" ht="27" customHeight="1">
      <c r="B27" s="52" t="s">
        <v>37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7"/>
    </row>
    <row r="28" spans="2:27" ht="38.25" customHeight="1">
      <c r="B28" s="51" t="s">
        <v>38</v>
      </c>
      <c r="C28" s="103">
        <v>12336</v>
      </c>
      <c r="D28" s="103">
        <v>468</v>
      </c>
      <c r="E28" s="103">
        <v>12804</v>
      </c>
      <c r="F28" s="103">
        <v>18101</v>
      </c>
      <c r="G28" s="103">
        <v>447</v>
      </c>
      <c r="H28" s="103">
        <v>18548</v>
      </c>
      <c r="I28" s="103">
        <v>2279</v>
      </c>
      <c r="J28" s="103">
        <v>311</v>
      </c>
      <c r="K28" s="103">
        <v>2590</v>
      </c>
      <c r="L28" s="103">
        <v>13149</v>
      </c>
      <c r="M28" s="103">
        <v>587</v>
      </c>
      <c r="N28" s="103">
        <v>13736</v>
      </c>
      <c r="O28" s="103">
        <v>1839</v>
      </c>
      <c r="P28" s="103">
        <v>0</v>
      </c>
      <c r="Q28" s="103">
        <v>1839</v>
      </c>
      <c r="R28" s="103">
        <v>3456</v>
      </c>
      <c r="S28" s="103">
        <v>0</v>
      </c>
      <c r="T28" s="103">
        <v>3456</v>
      </c>
      <c r="U28" s="103">
        <v>359</v>
      </c>
      <c r="V28" s="103">
        <v>0</v>
      </c>
      <c r="W28" s="103">
        <v>359</v>
      </c>
      <c r="X28" s="103">
        <v>13201</v>
      </c>
      <c r="Y28" s="103">
        <v>0</v>
      </c>
      <c r="Z28" s="103">
        <v>13201</v>
      </c>
      <c r="AA28" s="17"/>
    </row>
    <row r="29" spans="2:27" ht="53.25" customHeight="1">
      <c r="B29" s="51" t="s">
        <v>39</v>
      </c>
      <c r="C29" s="103">
        <v>32803</v>
      </c>
      <c r="D29" s="103">
        <v>0</v>
      </c>
      <c r="E29" s="103">
        <v>32803</v>
      </c>
      <c r="F29" s="103">
        <v>48237</v>
      </c>
      <c r="G29" s="103">
        <v>0</v>
      </c>
      <c r="H29" s="103">
        <v>48237</v>
      </c>
      <c r="I29" s="103">
        <v>24368</v>
      </c>
      <c r="J29" s="103">
        <v>0</v>
      </c>
      <c r="K29" s="103">
        <v>24368</v>
      </c>
      <c r="L29" s="103">
        <v>24462</v>
      </c>
      <c r="M29" s="103">
        <v>0</v>
      </c>
      <c r="N29" s="103">
        <v>24462</v>
      </c>
      <c r="O29" s="103">
        <v>649</v>
      </c>
      <c r="P29" s="103">
        <v>0</v>
      </c>
      <c r="Q29" s="103">
        <v>649</v>
      </c>
      <c r="R29" s="103">
        <v>758</v>
      </c>
      <c r="S29" s="103">
        <v>0</v>
      </c>
      <c r="T29" s="103">
        <v>758</v>
      </c>
      <c r="U29" s="103">
        <v>0</v>
      </c>
      <c r="V29" s="103">
        <v>0</v>
      </c>
      <c r="W29" s="103">
        <v>0</v>
      </c>
      <c r="X29" s="103"/>
      <c r="Y29" s="103">
        <v>0</v>
      </c>
      <c r="Z29" s="103">
        <v>193</v>
      </c>
      <c r="AA29" s="17">
        <f>E29+H29+K29+N29+Q29+T29+Z29</f>
        <v>131470</v>
      </c>
    </row>
    <row r="30" spans="2:27" ht="17.25" customHeight="1">
      <c r="B30" s="52" t="s">
        <v>40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7"/>
    </row>
    <row r="31" spans="2:27" ht="54.75" customHeight="1">
      <c r="B31" s="51" t="s">
        <v>41</v>
      </c>
      <c r="C31" s="103">
        <v>3</v>
      </c>
      <c r="D31" s="103">
        <v>0</v>
      </c>
      <c r="E31" s="103">
        <v>19014</v>
      </c>
      <c r="F31" s="103">
        <v>5</v>
      </c>
      <c r="G31" s="103">
        <v>0</v>
      </c>
      <c r="H31" s="103">
        <v>20835</v>
      </c>
      <c r="I31" s="103">
        <v>5</v>
      </c>
      <c r="J31" s="103">
        <v>0</v>
      </c>
      <c r="K31" s="103">
        <v>5453</v>
      </c>
      <c r="L31" s="103">
        <v>4</v>
      </c>
      <c r="M31" s="103">
        <v>0</v>
      </c>
      <c r="N31" s="103">
        <v>4963</v>
      </c>
      <c r="O31" s="103">
        <v>2</v>
      </c>
      <c r="P31" s="103">
        <v>0</v>
      </c>
      <c r="Q31" s="103">
        <v>1947</v>
      </c>
      <c r="R31" s="103">
        <v>3</v>
      </c>
      <c r="S31" s="103">
        <v>0</v>
      </c>
      <c r="T31" s="103">
        <v>844</v>
      </c>
      <c r="U31" s="103">
        <v>3</v>
      </c>
      <c r="V31" s="103">
        <v>0</v>
      </c>
      <c r="W31" s="103">
        <v>297</v>
      </c>
      <c r="X31" s="103">
        <v>6</v>
      </c>
      <c r="Y31" s="103">
        <v>0</v>
      </c>
      <c r="Z31" s="103">
        <v>1026</v>
      </c>
      <c r="AA31" s="17"/>
    </row>
    <row r="32" spans="2:27" ht="18" customHeight="1">
      <c r="B32" s="52" t="s">
        <v>42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7"/>
    </row>
    <row r="33" spans="2:27" ht="54.75" customHeight="1">
      <c r="B33" s="51" t="s">
        <v>43</v>
      </c>
      <c r="C33" s="103">
        <v>64395</v>
      </c>
      <c r="D33" s="103">
        <v>0</v>
      </c>
      <c r="E33" s="103">
        <v>64395</v>
      </c>
      <c r="F33" s="103">
        <v>47783</v>
      </c>
      <c r="G33" s="103">
        <v>0</v>
      </c>
      <c r="H33" s="103">
        <v>47783</v>
      </c>
      <c r="I33" s="103">
        <v>31545</v>
      </c>
      <c r="J33" s="103">
        <v>0</v>
      </c>
      <c r="K33" s="103">
        <v>31545</v>
      </c>
      <c r="L33" s="103">
        <v>77963</v>
      </c>
      <c r="M33" s="103">
        <v>0</v>
      </c>
      <c r="N33" s="103">
        <v>77963</v>
      </c>
      <c r="O33" s="103">
        <v>25162</v>
      </c>
      <c r="P33" s="103">
        <v>0</v>
      </c>
      <c r="Q33" s="103">
        <v>25162</v>
      </c>
      <c r="R33" s="103">
        <v>14450</v>
      </c>
      <c r="S33" s="103">
        <v>0</v>
      </c>
      <c r="T33" s="103">
        <v>14450</v>
      </c>
      <c r="U33" s="103">
        <v>1024</v>
      </c>
      <c r="V33" s="103">
        <v>0</v>
      </c>
      <c r="W33" s="103">
        <v>1024</v>
      </c>
      <c r="X33" s="103">
        <v>1021</v>
      </c>
      <c r="Y33" s="103">
        <v>0</v>
      </c>
      <c r="Z33" s="103">
        <v>1021</v>
      </c>
      <c r="AA33" s="17"/>
    </row>
    <row r="34" spans="2:27" ht="62.25" customHeight="1">
      <c r="B34" s="51" t="s">
        <v>44</v>
      </c>
      <c r="C34" s="103">
        <v>65879</v>
      </c>
      <c r="D34" s="103">
        <v>0</v>
      </c>
      <c r="E34" s="103">
        <v>65879</v>
      </c>
      <c r="F34" s="103">
        <v>49652</v>
      </c>
      <c r="G34" s="103">
        <v>0</v>
      </c>
      <c r="H34" s="103">
        <v>49652</v>
      </c>
      <c r="I34" s="103">
        <v>63696</v>
      </c>
      <c r="J34" s="103">
        <v>38</v>
      </c>
      <c r="K34" s="103">
        <v>63734</v>
      </c>
      <c r="L34" s="103">
        <v>33799</v>
      </c>
      <c r="M34" s="103">
        <v>0</v>
      </c>
      <c r="N34" s="103">
        <v>33799</v>
      </c>
      <c r="O34" s="103">
        <v>26772</v>
      </c>
      <c r="P34" s="103">
        <v>0</v>
      </c>
      <c r="Q34" s="103">
        <v>26772</v>
      </c>
      <c r="R34" s="103">
        <v>829</v>
      </c>
      <c r="S34" s="103">
        <v>0</v>
      </c>
      <c r="T34" s="103">
        <v>829</v>
      </c>
      <c r="U34" s="103">
        <v>1509</v>
      </c>
      <c r="V34" s="103">
        <v>0</v>
      </c>
      <c r="W34" s="103">
        <v>1509</v>
      </c>
      <c r="X34" s="103">
        <v>3416</v>
      </c>
      <c r="Y34" s="103">
        <v>0</v>
      </c>
      <c r="Z34" s="103">
        <v>3416</v>
      </c>
      <c r="AA34" s="17"/>
    </row>
    <row r="35" spans="2:27" ht="70.5" customHeight="1">
      <c r="B35" s="51" t="s">
        <v>45</v>
      </c>
      <c r="C35" s="103">
        <v>167932</v>
      </c>
      <c r="D35" s="103">
        <v>0</v>
      </c>
      <c r="E35" s="103">
        <v>167932</v>
      </c>
      <c r="F35" s="103">
        <v>51481</v>
      </c>
      <c r="G35" s="103">
        <v>0</v>
      </c>
      <c r="H35" s="103">
        <v>51481</v>
      </c>
      <c r="I35" s="103">
        <v>60725</v>
      </c>
      <c r="J35" s="103">
        <v>0</v>
      </c>
      <c r="K35" s="103">
        <v>60725</v>
      </c>
      <c r="L35" s="103">
        <v>166104</v>
      </c>
      <c r="M35" s="103">
        <v>0</v>
      </c>
      <c r="N35" s="103">
        <v>166104</v>
      </c>
      <c r="O35" s="103">
        <v>41732</v>
      </c>
      <c r="P35" s="103">
        <v>0</v>
      </c>
      <c r="Q35" s="103">
        <v>41732</v>
      </c>
      <c r="R35" s="103">
        <v>30255</v>
      </c>
      <c r="S35" s="103">
        <v>0</v>
      </c>
      <c r="T35" s="103">
        <v>30255</v>
      </c>
      <c r="U35" s="103">
        <v>704</v>
      </c>
      <c r="V35" s="103">
        <v>0</v>
      </c>
      <c r="W35" s="103">
        <v>704</v>
      </c>
      <c r="X35" s="103">
        <v>1407</v>
      </c>
      <c r="Y35" s="103">
        <v>0</v>
      </c>
      <c r="Z35" s="103">
        <v>1407</v>
      </c>
      <c r="AA35" s="17"/>
    </row>
    <row r="36" spans="2:27" ht="48.75" customHeight="1">
      <c r="B36" s="51" t="s">
        <v>46</v>
      </c>
      <c r="C36" s="103">
        <v>122131</v>
      </c>
      <c r="D36" s="103">
        <v>0</v>
      </c>
      <c r="E36" s="103">
        <v>122131</v>
      </c>
      <c r="F36" s="103">
        <v>139446</v>
      </c>
      <c r="G36" s="103">
        <v>9472</v>
      </c>
      <c r="H36" s="103">
        <v>129974</v>
      </c>
      <c r="I36" s="103">
        <v>15514</v>
      </c>
      <c r="J36" s="103">
        <v>0</v>
      </c>
      <c r="K36" s="103">
        <v>15514</v>
      </c>
      <c r="L36" s="103">
        <v>52412</v>
      </c>
      <c r="M36" s="103">
        <v>0</v>
      </c>
      <c r="N36" s="103">
        <v>52412</v>
      </c>
      <c r="O36" s="103">
        <v>0</v>
      </c>
      <c r="P36" s="103">
        <v>0</v>
      </c>
      <c r="Q36" s="103">
        <v>0</v>
      </c>
      <c r="R36" s="103">
        <v>0</v>
      </c>
      <c r="S36" s="103">
        <v>0</v>
      </c>
      <c r="T36" s="103">
        <v>0</v>
      </c>
      <c r="U36" s="103">
        <v>75352</v>
      </c>
      <c r="V36" s="103">
        <v>0</v>
      </c>
      <c r="W36" s="103">
        <v>75352</v>
      </c>
      <c r="X36" s="158">
        <v>0</v>
      </c>
      <c r="Y36" s="103">
        <v>0</v>
      </c>
      <c r="Z36" s="103">
        <v>0</v>
      </c>
      <c r="AA36" s="17">
        <f>E36+H36+K36+N36+W36</f>
        <v>395383</v>
      </c>
    </row>
    <row r="37" spans="2:27" ht="36.75" customHeight="1">
      <c r="B37" s="51" t="s">
        <v>27</v>
      </c>
      <c r="C37" s="119">
        <v>9507</v>
      </c>
      <c r="D37" s="103">
        <v>0</v>
      </c>
      <c r="E37" s="103">
        <v>9507</v>
      </c>
      <c r="F37" s="103">
        <v>10811</v>
      </c>
      <c r="G37" s="103">
        <v>0</v>
      </c>
      <c r="H37" s="103">
        <v>10811</v>
      </c>
      <c r="I37" s="103">
        <v>13121</v>
      </c>
      <c r="J37" s="103">
        <v>38</v>
      </c>
      <c r="K37" s="103">
        <v>13159</v>
      </c>
      <c r="L37" s="103">
        <v>55325</v>
      </c>
      <c r="M37" s="103">
        <v>491</v>
      </c>
      <c r="N37" s="103">
        <v>55816</v>
      </c>
      <c r="O37" s="103">
        <v>1938</v>
      </c>
      <c r="P37" s="103">
        <v>0</v>
      </c>
      <c r="Q37" s="103">
        <v>1938</v>
      </c>
      <c r="R37" s="103">
        <v>1408</v>
      </c>
      <c r="S37" s="103">
        <v>42</v>
      </c>
      <c r="T37" s="103">
        <v>1450</v>
      </c>
      <c r="U37" s="103">
        <v>2291</v>
      </c>
      <c r="V37" s="103">
        <v>0</v>
      </c>
      <c r="W37" s="103">
        <v>2291</v>
      </c>
      <c r="X37" s="103">
        <v>6261</v>
      </c>
      <c r="Y37" s="103">
        <v>0</v>
      </c>
      <c r="Z37" s="103">
        <v>6261</v>
      </c>
      <c r="AA37" s="17"/>
    </row>
    <row r="38" spans="2:27" ht="24.75" customHeight="1">
      <c r="B38" s="52" t="s">
        <v>47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7"/>
    </row>
    <row r="39" spans="2:27" ht="33.75" customHeight="1">
      <c r="B39" s="51" t="s">
        <v>27</v>
      </c>
      <c r="C39" s="103">
        <v>0</v>
      </c>
      <c r="D39" s="103">
        <v>0</v>
      </c>
      <c r="E39" s="103">
        <v>0</v>
      </c>
      <c r="F39" s="103">
        <v>0</v>
      </c>
      <c r="G39" s="103">
        <v>0</v>
      </c>
      <c r="H39" s="103">
        <v>0</v>
      </c>
      <c r="I39" s="103">
        <v>4493</v>
      </c>
      <c r="J39" s="103">
        <v>0</v>
      </c>
      <c r="K39" s="103">
        <v>4493</v>
      </c>
      <c r="L39" s="103">
        <v>5093</v>
      </c>
      <c r="M39" s="103">
        <v>0</v>
      </c>
      <c r="N39" s="103">
        <v>5093</v>
      </c>
      <c r="O39" s="103">
        <v>0</v>
      </c>
      <c r="P39" s="103">
        <v>0</v>
      </c>
      <c r="Q39" s="103">
        <v>0</v>
      </c>
      <c r="R39" s="103">
        <v>843</v>
      </c>
      <c r="S39" s="103">
        <v>0</v>
      </c>
      <c r="T39" s="103">
        <v>843</v>
      </c>
      <c r="U39" s="103">
        <v>2503</v>
      </c>
      <c r="V39" s="103">
        <v>0</v>
      </c>
      <c r="W39" s="103">
        <v>2503</v>
      </c>
      <c r="X39" s="103">
        <v>2753</v>
      </c>
      <c r="Y39" s="103">
        <v>0</v>
      </c>
      <c r="Z39" s="103">
        <v>2753</v>
      </c>
      <c r="AA39" s="17"/>
    </row>
    <row r="40" spans="2:27" ht="21.75" customHeight="1">
      <c r="B40" s="52" t="s">
        <v>48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7"/>
    </row>
    <row r="41" spans="2:27" ht="67.5" customHeight="1">
      <c r="B41" s="51" t="s">
        <v>49</v>
      </c>
      <c r="C41" s="103">
        <v>12884</v>
      </c>
      <c r="D41" s="103">
        <v>0</v>
      </c>
      <c r="E41" s="103">
        <v>12884</v>
      </c>
      <c r="F41" s="103">
        <v>37432</v>
      </c>
      <c r="G41" s="103">
        <v>0</v>
      </c>
      <c r="H41" s="103">
        <v>37432</v>
      </c>
      <c r="I41" s="103">
        <v>4332</v>
      </c>
      <c r="J41" s="103">
        <v>0</v>
      </c>
      <c r="K41" s="103">
        <v>4332</v>
      </c>
      <c r="L41" s="103">
        <v>26102</v>
      </c>
      <c r="M41" s="103">
        <v>0</v>
      </c>
      <c r="N41" s="103">
        <v>26102</v>
      </c>
      <c r="O41" s="103">
        <v>1236</v>
      </c>
      <c r="P41" s="103">
        <v>0</v>
      </c>
      <c r="Q41" s="103">
        <v>1236</v>
      </c>
      <c r="R41" s="103">
        <v>1189</v>
      </c>
      <c r="S41" s="103">
        <v>0</v>
      </c>
      <c r="T41" s="103">
        <v>1189</v>
      </c>
      <c r="U41" s="103">
        <v>37237</v>
      </c>
      <c r="V41" s="103">
        <v>0</v>
      </c>
      <c r="W41" s="103">
        <v>37237</v>
      </c>
      <c r="X41" s="103">
        <v>0</v>
      </c>
      <c r="Y41" s="103"/>
      <c r="Z41" s="103">
        <v>0</v>
      </c>
      <c r="AA41" s="17">
        <f>E41+H41+K41+N41+Q41+T41+W41</f>
        <v>120412</v>
      </c>
    </row>
    <row r="42" spans="2:27" ht="58.5" customHeight="1">
      <c r="B42" s="51" t="s">
        <v>50</v>
      </c>
      <c r="C42" s="103">
        <v>33782</v>
      </c>
      <c r="D42" s="103">
        <v>0</v>
      </c>
      <c r="E42" s="103">
        <v>33782</v>
      </c>
      <c r="F42" s="103">
        <v>35073</v>
      </c>
      <c r="G42" s="103">
        <v>0</v>
      </c>
      <c r="H42" s="103">
        <v>35073</v>
      </c>
      <c r="I42" s="103">
        <v>15458</v>
      </c>
      <c r="J42" s="103">
        <v>0</v>
      </c>
      <c r="K42" s="103">
        <v>15458</v>
      </c>
      <c r="L42" s="103">
        <v>20162</v>
      </c>
      <c r="M42" s="103">
        <v>0</v>
      </c>
      <c r="N42" s="103">
        <v>20162</v>
      </c>
      <c r="O42" s="103">
        <v>4086</v>
      </c>
      <c r="P42" s="103">
        <v>0</v>
      </c>
      <c r="Q42" s="103">
        <v>4086</v>
      </c>
      <c r="R42" s="103">
        <v>1816</v>
      </c>
      <c r="S42" s="103">
        <v>0</v>
      </c>
      <c r="T42" s="103">
        <v>1816</v>
      </c>
      <c r="U42" s="103">
        <v>0</v>
      </c>
      <c r="V42" s="103">
        <v>0</v>
      </c>
      <c r="W42" s="103">
        <v>0</v>
      </c>
      <c r="X42" s="103">
        <v>573</v>
      </c>
      <c r="Y42" s="103">
        <v>0</v>
      </c>
      <c r="Z42" s="103">
        <v>573</v>
      </c>
      <c r="AA42" s="17"/>
    </row>
    <row r="43" spans="2:27" ht="25.5" customHeight="1">
      <c r="B43" s="52" t="s">
        <v>51</v>
      </c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7"/>
    </row>
    <row r="44" spans="2:27" ht="49.5" customHeight="1">
      <c r="B44" s="51" t="s">
        <v>52</v>
      </c>
      <c r="C44" s="103">
        <v>3</v>
      </c>
      <c r="D44" s="103">
        <v>0</v>
      </c>
      <c r="E44" s="103">
        <v>23246</v>
      </c>
      <c r="F44" s="103">
        <v>5</v>
      </c>
      <c r="G44" s="103">
        <v>0</v>
      </c>
      <c r="H44" s="103">
        <v>31699</v>
      </c>
      <c r="I44" s="103">
        <v>5</v>
      </c>
      <c r="J44" s="103">
        <v>0</v>
      </c>
      <c r="K44" s="103">
        <v>16255</v>
      </c>
      <c r="L44" s="103">
        <v>4</v>
      </c>
      <c r="M44" s="103">
        <v>0</v>
      </c>
      <c r="N44" s="103">
        <v>18486</v>
      </c>
      <c r="O44" s="103">
        <v>2</v>
      </c>
      <c r="P44" s="103">
        <v>0</v>
      </c>
      <c r="Q44" s="103">
        <v>15300</v>
      </c>
      <c r="R44" s="103">
        <v>3</v>
      </c>
      <c r="S44" s="103">
        <v>0</v>
      </c>
      <c r="T44" s="103">
        <v>139</v>
      </c>
      <c r="U44" s="103">
        <v>2</v>
      </c>
      <c r="V44" s="103">
        <v>0</v>
      </c>
      <c r="W44" s="103">
        <v>6426</v>
      </c>
      <c r="X44" s="103">
        <v>18</v>
      </c>
      <c r="Y44" s="103">
        <v>0</v>
      </c>
      <c r="Z44" s="103">
        <v>3</v>
      </c>
      <c r="AA44" s="17"/>
    </row>
    <row r="45" spans="2:27" ht="15.75">
      <c r="B45" s="140" t="s">
        <v>53</v>
      </c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7"/>
    </row>
    <row r="46" spans="2:27" ht="37.5" customHeight="1">
      <c r="B46" s="51" t="s">
        <v>38</v>
      </c>
      <c r="C46" s="103">
        <v>1</v>
      </c>
      <c r="D46" s="103">
        <v>0</v>
      </c>
      <c r="E46" s="103">
        <v>8273</v>
      </c>
      <c r="F46" s="103">
        <v>2</v>
      </c>
      <c r="G46" s="103">
        <v>0</v>
      </c>
      <c r="H46" s="103">
        <v>13968</v>
      </c>
      <c r="I46" s="103">
        <v>6</v>
      </c>
      <c r="J46" s="103">
        <v>0</v>
      </c>
      <c r="K46" s="103">
        <v>18324</v>
      </c>
      <c r="L46" s="103">
        <v>4</v>
      </c>
      <c r="M46" s="103">
        <v>0</v>
      </c>
      <c r="N46" s="103">
        <v>50482</v>
      </c>
      <c r="O46" s="103">
        <v>2</v>
      </c>
      <c r="P46" s="103">
        <v>0</v>
      </c>
      <c r="Q46" s="103">
        <v>27012</v>
      </c>
      <c r="R46" s="103">
        <v>3</v>
      </c>
      <c r="S46" s="103">
        <v>0</v>
      </c>
      <c r="T46" s="103">
        <v>1568</v>
      </c>
      <c r="U46" s="103">
        <v>2</v>
      </c>
      <c r="V46" s="103">
        <v>0</v>
      </c>
      <c r="W46" s="103">
        <v>8491</v>
      </c>
      <c r="X46" s="103">
        <v>7</v>
      </c>
      <c r="Y46" s="103">
        <v>0</v>
      </c>
      <c r="Z46" s="103">
        <v>1312</v>
      </c>
      <c r="AA46" s="17">
        <v>129430</v>
      </c>
    </row>
    <row r="47" spans="2:27" ht="15.75">
      <c r="B47" s="140" t="s">
        <v>54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7"/>
    </row>
    <row r="48" spans="2:27" ht="48.75" customHeight="1">
      <c r="B48" s="51" t="s">
        <v>52</v>
      </c>
      <c r="C48" s="103">
        <v>3</v>
      </c>
      <c r="D48" s="103">
        <v>0</v>
      </c>
      <c r="E48" s="103">
        <v>22226</v>
      </c>
      <c r="F48" s="103">
        <v>5</v>
      </c>
      <c r="G48" s="103">
        <v>0</v>
      </c>
      <c r="H48" s="103">
        <v>29465</v>
      </c>
      <c r="I48" s="103">
        <v>6</v>
      </c>
      <c r="J48" s="103">
        <v>0</v>
      </c>
      <c r="K48" s="103">
        <v>7843</v>
      </c>
      <c r="L48" s="103">
        <v>3</v>
      </c>
      <c r="M48" s="103">
        <v>0</v>
      </c>
      <c r="N48" s="103">
        <v>27536</v>
      </c>
      <c r="O48" s="103">
        <v>1</v>
      </c>
      <c r="P48" s="103">
        <v>0</v>
      </c>
      <c r="Q48" s="103">
        <v>6097</v>
      </c>
      <c r="R48" s="103">
        <v>1</v>
      </c>
      <c r="S48" s="103">
        <v>0</v>
      </c>
      <c r="T48" s="103">
        <v>34</v>
      </c>
      <c r="U48" s="103">
        <v>2</v>
      </c>
      <c r="V48" s="103">
        <v>0</v>
      </c>
      <c r="W48" s="103">
        <v>1121</v>
      </c>
      <c r="X48" s="103">
        <v>0</v>
      </c>
      <c r="Y48" s="103">
        <v>0</v>
      </c>
      <c r="Z48" s="103">
        <v>0</v>
      </c>
      <c r="AA48" s="17"/>
    </row>
    <row r="49" spans="2:27" ht="36.75" customHeight="1">
      <c r="B49" s="52" t="s">
        <v>55</v>
      </c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7"/>
    </row>
    <row r="50" spans="2:27" ht="48.75" customHeight="1">
      <c r="B50" s="51" t="s">
        <v>52</v>
      </c>
      <c r="C50" s="103">
        <v>3</v>
      </c>
      <c r="D50" s="103">
        <v>0</v>
      </c>
      <c r="E50" s="103">
        <v>25149</v>
      </c>
      <c r="F50" s="103">
        <v>5</v>
      </c>
      <c r="G50" s="103">
        <v>0</v>
      </c>
      <c r="H50" s="103">
        <v>33286</v>
      </c>
      <c r="I50" s="103">
        <v>6</v>
      </c>
      <c r="J50" s="103">
        <v>0</v>
      </c>
      <c r="K50" s="103">
        <v>14470</v>
      </c>
      <c r="L50" s="103">
        <v>4</v>
      </c>
      <c r="M50" s="103">
        <v>0</v>
      </c>
      <c r="N50" s="103">
        <v>26811</v>
      </c>
      <c r="O50" s="103">
        <v>2</v>
      </c>
      <c r="P50" s="103">
        <v>0</v>
      </c>
      <c r="Q50" s="103">
        <v>17164</v>
      </c>
      <c r="R50" s="103">
        <v>3</v>
      </c>
      <c r="S50" s="103">
        <v>0</v>
      </c>
      <c r="T50" s="103">
        <v>4003</v>
      </c>
      <c r="U50" s="103">
        <v>2</v>
      </c>
      <c r="V50" s="103">
        <v>0</v>
      </c>
      <c r="W50" s="103">
        <v>2310</v>
      </c>
      <c r="X50" s="103">
        <v>15</v>
      </c>
      <c r="Y50" s="103">
        <v>0</v>
      </c>
      <c r="Z50" s="103">
        <v>3281</v>
      </c>
      <c r="AA50" s="17">
        <v>126474</v>
      </c>
    </row>
    <row r="51" spans="2:27" ht="30.75" customHeight="1">
      <c r="B51" s="52" t="s">
        <v>91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7"/>
    </row>
    <row r="52" spans="2:27" ht="54.75" customHeight="1">
      <c r="B52" s="51" t="s">
        <v>92</v>
      </c>
      <c r="C52" s="103">
        <v>9478</v>
      </c>
      <c r="D52" s="103"/>
      <c r="E52" s="103"/>
      <c r="F52" s="103">
        <v>13376</v>
      </c>
      <c r="G52" s="103"/>
      <c r="H52" s="103"/>
      <c r="I52" s="103">
        <v>1773</v>
      </c>
      <c r="J52" s="103"/>
      <c r="K52" s="103"/>
      <c r="L52" s="103">
        <v>4812</v>
      </c>
      <c r="M52" s="103"/>
      <c r="N52" s="103"/>
      <c r="O52" s="103">
        <v>3291</v>
      </c>
      <c r="P52" s="103"/>
      <c r="Q52" s="103"/>
      <c r="R52" s="103">
        <v>119</v>
      </c>
      <c r="S52" s="103"/>
      <c r="T52" s="103"/>
      <c r="U52" s="103">
        <v>159</v>
      </c>
      <c r="V52" s="103"/>
      <c r="W52" s="103"/>
      <c r="X52" s="103">
        <v>76</v>
      </c>
      <c r="Y52" s="103"/>
      <c r="Z52" s="103"/>
      <c r="AA52" s="17"/>
    </row>
    <row r="53" spans="2:27" ht="23.25" customHeight="1">
      <c r="B53" s="52" t="s">
        <v>57</v>
      </c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7"/>
    </row>
    <row r="54" spans="2:27" ht="66.75" customHeight="1">
      <c r="B54" s="51" t="s">
        <v>58</v>
      </c>
      <c r="C54" s="103">
        <v>8196</v>
      </c>
      <c r="D54" s="103">
        <v>0</v>
      </c>
      <c r="E54" s="103">
        <v>8196</v>
      </c>
      <c r="F54" s="103">
        <v>26909</v>
      </c>
      <c r="G54" s="103">
        <v>0</v>
      </c>
      <c r="H54" s="103">
        <v>26909</v>
      </c>
      <c r="I54" s="103">
        <v>3599</v>
      </c>
      <c r="J54" s="103">
        <v>0</v>
      </c>
      <c r="K54" s="103">
        <v>3599</v>
      </c>
      <c r="L54" s="103">
        <v>20684</v>
      </c>
      <c r="M54" s="103">
        <v>0</v>
      </c>
      <c r="N54" s="103">
        <v>20684</v>
      </c>
      <c r="O54" s="103">
        <v>1861</v>
      </c>
      <c r="P54" s="103">
        <v>0</v>
      </c>
      <c r="Q54" s="103">
        <v>1861</v>
      </c>
      <c r="R54" s="103">
        <v>202</v>
      </c>
      <c r="S54" s="103">
        <v>0</v>
      </c>
      <c r="T54" s="103">
        <v>202</v>
      </c>
      <c r="U54" s="103">
        <v>8499</v>
      </c>
      <c r="V54" s="103">
        <v>0</v>
      </c>
      <c r="W54" s="103">
        <v>8499</v>
      </c>
      <c r="X54" s="103">
        <v>0</v>
      </c>
      <c r="Y54" s="103">
        <v>0</v>
      </c>
      <c r="Z54" s="103">
        <v>0</v>
      </c>
      <c r="AA54" s="17">
        <f>C54+F54+I54+L54+O54+R54+U54</f>
        <v>69950</v>
      </c>
    </row>
    <row r="55" spans="2:27" ht="53.25" customHeight="1">
      <c r="B55" s="51" t="s">
        <v>52</v>
      </c>
      <c r="C55" s="103">
        <v>18422</v>
      </c>
      <c r="D55" s="103">
        <v>0</v>
      </c>
      <c r="E55" s="158">
        <v>18422</v>
      </c>
      <c r="F55" s="103">
        <v>25261</v>
      </c>
      <c r="G55" s="103">
        <v>0</v>
      </c>
      <c r="H55" s="158">
        <v>25261</v>
      </c>
      <c r="I55" s="103">
        <v>9460</v>
      </c>
      <c r="J55" s="103">
        <v>0</v>
      </c>
      <c r="K55" s="103">
        <v>9460</v>
      </c>
      <c r="L55" s="103">
        <v>75906</v>
      </c>
      <c r="M55" s="103">
        <v>0</v>
      </c>
      <c r="N55" s="103">
        <v>75906</v>
      </c>
      <c r="O55" s="103">
        <v>1872</v>
      </c>
      <c r="P55" s="103">
        <v>0</v>
      </c>
      <c r="Q55" s="103">
        <v>1872</v>
      </c>
      <c r="R55" s="103">
        <v>503</v>
      </c>
      <c r="S55" s="103">
        <v>0</v>
      </c>
      <c r="T55" s="103">
        <v>503</v>
      </c>
      <c r="U55" s="103">
        <v>0</v>
      </c>
      <c r="V55" s="103">
        <v>0</v>
      </c>
      <c r="W55" s="103">
        <v>0</v>
      </c>
      <c r="X55" s="103">
        <v>0</v>
      </c>
      <c r="Y55" s="103">
        <v>0</v>
      </c>
      <c r="Z55" s="103">
        <v>0</v>
      </c>
      <c r="AA55" s="17"/>
    </row>
    <row r="56" spans="2:27" ht="36" customHeight="1">
      <c r="B56" s="52" t="s">
        <v>59</v>
      </c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7"/>
    </row>
    <row r="57" spans="2:27" ht="85.5" customHeight="1">
      <c r="B57" s="51" t="s">
        <v>60</v>
      </c>
      <c r="C57" s="103">
        <v>0</v>
      </c>
      <c r="D57" s="103">
        <v>0</v>
      </c>
      <c r="E57" s="103">
        <v>0</v>
      </c>
      <c r="F57" s="103">
        <v>0</v>
      </c>
      <c r="G57" s="103">
        <v>0</v>
      </c>
      <c r="H57" s="103">
        <v>0</v>
      </c>
      <c r="I57" s="103">
        <v>1140</v>
      </c>
      <c r="J57" s="103">
        <v>0</v>
      </c>
      <c r="K57" s="103">
        <v>1140</v>
      </c>
      <c r="L57" s="103">
        <v>4209</v>
      </c>
      <c r="M57" s="103">
        <v>0</v>
      </c>
      <c r="N57" s="103">
        <v>4209</v>
      </c>
      <c r="O57" s="103">
        <v>0</v>
      </c>
      <c r="P57" s="103">
        <v>0</v>
      </c>
      <c r="Q57" s="103">
        <v>0</v>
      </c>
      <c r="R57" s="103">
        <v>811</v>
      </c>
      <c r="S57" s="103">
        <v>0</v>
      </c>
      <c r="T57" s="103">
        <v>811</v>
      </c>
      <c r="U57" s="103">
        <v>0</v>
      </c>
      <c r="V57" s="103">
        <v>0</v>
      </c>
      <c r="W57" s="103">
        <v>0</v>
      </c>
      <c r="X57" s="103">
        <v>2435</v>
      </c>
      <c r="Y57" s="103">
        <v>0</v>
      </c>
      <c r="Z57" s="103">
        <v>2435</v>
      </c>
      <c r="AA57" s="17"/>
    </row>
    <row r="58" spans="2:27" ht="33.75" customHeight="1">
      <c r="B58" s="52" t="s">
        <v>61</v>
      </c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7"/>
    </row>
    <row r="59" spans="2:27" ht="51.75" customHeight="1">
      <c r="B59" s="51" t="s">
        <v>52</v>
      </c>
      <c r="C59" s="103">
        <v>6483</v>
      </c>
      <c r="D59" s="103">
        <v>0</v>
      </c>
      <c r="E59" s="103">
        <v>6483</v>
      </c>
      <c r="F59" s="103">
        <v>8131</v>
      </c>
      <c r="G59" s="103">
        <v>0</v>
      </c>
      <c r="H59" s="103">
        <v>8131</v>
      </c>
      <c r="I59" s="103">
        <v>815</v>
      </c>
      <c r="J59" s="103">
        <v>0</v>
      </c>
      <c r="K59" s="103">
        <v>815</v>
      </c>
      <c r="L59" s="103">
        <v>19544</v>
      </c>
      <c r="M59" s="103">
        <v>0</v>
      </c>
      <c r="N59" s="103">
        <v>19544</v>
      </c>
      <c r="O59" s="103">
        <v>630</v>
      </c>
      <c r="P59" s="103">
        <v>0</v>
      </c>
      <c r="Q59" s="103">
        <v>630</v>
      </c>
      <c r="R59" s="103">
        <v>540</v>
      </c>
      <c r="S59" s="103">
        <v>0</v>
      </c>
      <c r="T59" s="103">
        <v>540</v>
      </c>
      <c r="U59" s="103">
        <v>0</v>
      </c>
      <c r="V59" s="103">
        <v>0</v>
      </c>
      <c r="W59" s="103">
        <v>0</v>
      </c>
      <c r="X59" s="103">
        <v>0</v>
      </c>
      <c r="Y59" s="103">
        <v>0</v>
      </c>
      <c r="Z59" s="103">
        <v>0</v>
      </c>
      <c r="AA59" s="17"/>
    </row>
    <row r="60" spans="2:27" ht="37.5" customHeight="1">
      <c r="B60" s="52" t="s">
        <v>62</v>
      </c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7"/>
    </row>
    <row r="61" spans="2:27" ht="68.25" customHeight="1">
      <c r="B61" s="51" t="s">
        <v>63</v>
      </c>
      <c r="C61" s="103">
        <v>3</v>
      </c>
      <c r="D61" s="103">
        <v>0</v>
      </c>
      <c r="E61" s="103">
        <v>992</v>
      </c>
      <c r="F61" s="103">
        <v>4</v>
      </c>
      <c r="G61" s="103">
        <v>0</v>
      </c>
      <c r="H61" s="103">
        <v>1108</v>
      </c>
      <c r="I61" s="103">
        <v>5</v>
      </c>
      <c r="J61" s="103">
        <v>0</v>
      </c>
      <c r="K61" s="103">
        <v>1332</v>
      </c>
      <c r="L61" s="103">
        <v>4</v>
      </c>
      <c r="M61" s="103">
        <v>0</v>
      </c>
      <c r="N61" s="103">
        <v>1066</v>
      </c>
      <c r="O61" s="103">
        <v>2</v>
      </c>
      <c r="P61" s="103">
        <v>0</v>
      </c>
      <c r="Q61" s="103">
        <v>659</v>
      </c>
      <c r="R61" s="103">
        <v>2</v>
      </c>
      <c r="S61" s="103">
        <v>0</v>
      </c>
      <c r="T61" s="103">
        <v>103</v>
      </c>
      <c r="U61" s="103">
        <v>2</v>
      </c>
      <c r="V61" s="103">
        <v>0</v>
      </c>
      <c r="W61" s="103">
        <v>74</v>
      </c>
      <c r="X61" s="103">
        <v>4</v>
      </c>
      <c r="Y61" s="103">
        <v>0</v>
      </c>
      <c r="Z61" s="103">
        <v>58</v>
      </c>
      <c r="AA61" s="17"/>
    </row>
    <row r="62" spans="2:27" ht="26.25" customHeight="1">
      <c r="B62" s="52" t="s">
        <v>64</v>
      </c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7"/>
    </row>
    <row r="63" spans="2:27" ht="60" customHeight="1">
      <c r="B63" s="51" t="s">
        <v>65</v>
      </c>
      <c r="C63" s="103">
        <v>3</v>
      </c>
      <c r="D63" s="103">
        <v>0</v>
      </c>
      <c r="E63" s="103">
        <v>10824</v>
      </c>
      <c r="F63" s="103">
        <v>5</v>
      </c>
      <c r="G63" s="103">
        <v>0</v>
      </c>
      <c r="H63" s="103">
        <v>15704</v>
      </c>
      <c r="I63" s="103">
        <v>5</v>
      </c>
      <c r="J63" s="103">
        <v>0</v>
      </c>
      <c r="K63" s="103">
        <v>1257</v>
      </c>
      <c r="L63" s="103">
        <v>3</v>
      </c>
      <c r="M63" s="103">
        <v>0</v>
      </c>
      <c r="N63" s="103">
        <v>16154</v>
      </c>
      <c r="O63" s="103">
        <v>2</v>
      </c>
      <c r="P63" s="103">
        <v>0</v>
      </c>
      <c r="Q63" s="103">
        <v>672</v>
      </c>
      <c r="R63" s="103">
        <v>1</v>
      </c>
      <c r="S63" s="103">
        <v>0</v>
      </c>
      <c r="T63" s="103">
        <v>125</v>
      </c>
      <c r="U63" s="103">
        <v>2</v>
      </c>
      <c r="V63" s="103">
        <v>0</v>
      </c>
      <c r="W63" s="103">
        <v>597</v>
      </c>
      <c r="X63" s="103">
        <v>4</v>
      </c>
      <c r="Y63" s="103">
        <v>0</v>
      </c>
      <c r="Z63" s="103">
        <v>4</v>
      </c>
      <c r="AA63" s="17"/>
    </row>
    <row r="64" spans="2:27" ht="33" customHeight="1">
      <c r="B64" s="52" t="s">
        <v>66</v>
      </c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7"/>
    </row>
    <row r="65" spans="2:27" ht="55.5" customHeight="1">
      <c r="B65" s="51" t="s">
        <v>67</v>
      </c>
      <c r="C65" s="103">
        <v>16624</v>
      </c>
      <c r="D65" s="103"/>
      <c r="E65" s="103"/>
      <c r="F65" s="103">
        <v>9150</v>
      </c>
      <c r="G65" s="103"/>
      <c r="H65" s="103"/>
      <c r="I65" s="103">
        <v>0</v>
      </c>
      <c r="J65" s="103"/>
      <c r="K65" s="103"/>
      <c r="L65" s="103">
        <v>42466</v>
      </c>
      <c r="M65" s="103"/>
      <c r="N65" s="103"/>
      <c r="O65" s="103">
        <v>2007</v>
      </c>
      <c r="P65" s="103"/>
      <c r="Q65" s="103"/>
      <c r="R65" s="103">
        <v>0</v>
      </c>
      <c r="S65" s="103"/>
      <c r="T65" s="103"/>
      <c r="U65" s="103">
        <v>0</v>
      </c>
      <c r="V65" s="103"/>
      <c r="W65" s="103"/>
      <c r="X65" s="103">
        <v>1853</v>
      </c>
      <c r="Y65" s="103"/>
      <c r="Z65" s="103"/>
      <c r="AA65" s="17"/>
    </row>
    <row r="66" spans="2:27" ht="23.25" customHeight="1">
      <c r="B66" s="52" t="s">
        <v>68</v>
      </c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7"/>
    </row>
    <row r="67" spans="2:27" ht="51.75" customHeight="1">
      <c r="B67" s="51" t="s">
        <v>52</v>
      </c>
      <c r="C67" s="103">
        <v>30895</v>
      </c>
      <c r="D67" s="103">
        <v>0</v>
      </c>
      <c r="E67" s="103">
        <v>30895</v>
      </c>
      <c r="F67" s="103">
        <v>22968</v>
      </c>
      <c r="G67" s="103">
        <v>0</v>
      </c>
      <c r="H67" s="103">
        <v>22968</v>
      </c>
      <c r="I67" s="103">
        <v>1501</v>
      </c>
      <c r="J67" s="103">
        <v>0</v>
      </c>
      <c r="K67" s="103">
        <v>1501</v>
      </c>
      <c r="L67" s="103">
        <v>11163</v>
      </c>
      <c r="M67" s="103">
        <v>0</v>
      </c>
      <c r="N67" s="103">
        <v>11163</v>
      </c>
      <c r="O67" s="103">
        <v>643</v>
      </c>
      <c r="P67" s="103">
        <v>0</v>
      </c>
      <c r="Q67" s="103">
        <v>643</v>
      </c>
      <c r="R67" s="103">
        <v>2166</v>
      </c>
      <c r="S67" s="103">
        <v>0</v>
      </c>
      <c r="T67" s="103">
        <v>2166</v>
      </c>
      <c r="U67" s="103">
        <v>1864</v>
      </c>
      <c r="V67" s="103">
        <v>0</v>
      </c>
      <c r="W67" s="103">
        <v>1864</v>
      </c>
      <c r="X67" s="103">
        <v>1208</v>
      </c>
      <c r="Y67" s="103">
        <v>0</v>
      </c>
      <c r="Z67" s="103">
        <v>1208</v>
      </c>
      <c r="AA67" s="17"/>
    </row>
    <row r="68" spans="2:27" ht="36.75" customHeight="1">
      <c r="B68" s="52" t="s">
        <v>69</v>
      </c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7"/>
    </row>
    <row r="69" spans="2:27" ht="54.75" customHeight="1">
      <c r="B69" s="51" t="s">
        <v>52</v>
      </c>
      <c r="C69" s="103">
        <v>21278</v>
      </c>
      <c r="D69" s="103">
        <v>0</v>
      </c>
      <c r="E69" s="103">
        <v>21278</v>
      </c>
      <c r="F69" s="103">
        <v>18424</v>
      </c>
      <c r="G69" s="103">
        <v>0</v>
      </c>
      <c r="H69" s="103">
        <v>18424</v>
      </c>
      <c r="I69" s="103">
        <v>3622</v>
      </c>
      <c r="J69" s="103">
        <v>0</v>
      </c>
      <c r="K69" s="103">
        <v>3622</v>
      </c>
      <c r="L69" s="103">
        <v>48984</v>
      </c>
      <c r="M69" s="103">
        <v>0</v>
      </c>
      <c r="N69" s="103">
        <v>48984</v>
      </c>
      <c r="O69" s="103">
        <v>718</v>
      </c>
      <c r="P69" s="103">
        <v>0</v>
      </c>
      <c r="Q69" s="103">
        <v>718</v>
      </c>
      <c r="R69" s="103">
        <v>814</v>
      </c>
      <c r="S69" s="103">
        <v>0</v>
      </c>
      <c r="T69" s="103">
        <v>814</v>
      </c>
      <c r="U69" s="103">
        <v>185</v>
      </c>
      <c r="V69" s="103">
        <v>0</v>
      </c>
      <c r="W69" s="103">
        <v>185</v>
      </c>
      <c r="X69" s="103">
        <v>3881</v>
      </c>
      <c r="Y69" s="103">
        <v>0</v>
      </c>
      <c r="Z69" s="103">
        <v>3881</v>
      </c>
      <c r="AA69" s="17"/>
    </row>
    <row r="70" spans="2:27" ht="25.5" customHeight="1">
      <c r="B70" s="52" t="s">
        <v>70</v>
      </c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7"/>
    </row>
    <row r="71" spans="2:27" ht="78.75" customHeight="1">
      <c r="B71" s="51" t="s">
        <v>71</v>
      </c>
      <c r="C71" s="103">
        <v>15980</v>
      </c>
      <c r="D71" s="103">
        <v>0</v>
      </c>
      <c r="E71" s="103">
        <v>15980</v>
      </c>
      <c r="F71" s="103">
        <v>2208</v>
      </c>
      <c r="G71" s="103">
        <v>0</v>
      </c>
      <c r="H71" s="103">
        <v>2208</v>
      </c>
      <c r="I71" s="103">
        <v>1807</v>
      </c>
      <c r="J71" s="103">
        <v>0</v>
      </c>
      <c r="K71" s="103">
        <v>1807</v>
      </c>
      <c r="L71" s="103">
        <v>5711</v>
      </c>
      <c r="M71" s="103">
        <v>0</v>
      </c>
      <c r="N71" s="103">
        <v>5711</v>
      </c>
      <c r="O71" s="103">
        <v>451</v>
      </c>
      <c r="P71" s="103">
        <v>0</v>
      </c>
      <c r="Q71" s="103">
        <v>451</v>
      </c>
      <c r="R71" s="103">
        <v>358</v>
      </c>
      <c r="S71" s="103">
        <v>0</v>
      </c>
      <c r="T71" s="103">
        <v>358</v>
      </c>
      <c r="U71" s="103">
        <v>750</v>
      </c>
      <c r="V71" s="103">
        <v>0</v>
      </c>
      <c r="W71" s="103">
        <v>750</v>
      </c>
      <c r="X71" s="103">
        <v>90</v>
      </c>
      <c r="Y71" s="103">
        <v>0</v>
      </c>
      <c r="Z71" s="103">
        <v>90</v>
      </c>
      <c r="AA71" s="17"/>
    </row>
    <row r="72" spans="2:27" ht="30.75" customHeight="1">
      <c r="B72" s="52" t="s">
        <v>72</v>
      </c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  <c r="AA72" s="17"/>
    </row>
    <row r="73" spans="2:27" ht="15.75">
      <c r="B73" s="51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7"/>
    </row>
    <row r="74" spans="2:27" ht="55.5" customHeight="1">
      <c r="B74" s="51" t="s">
        <v>39</v>
      </c>
      <c r="C74" s="103">
        <v>3</v>
      </c>
      <c r="D74" s="103">
        <v>0</v>
      </c>
      <c r="E74" s="103">
        <v>23265</v>
      </c>
      <c r="F74" s="103">
        <v>5</v>
      </c>
      <c r="G74" s="103">
        <v>0</v>
      </c>
      <c r="H74" s="103">
        <v>38775</v>
      </c>
      <c r="I74" s="103">
        <v>5</v>
      </c>
      <c r="J74" s="103">
        <v>0</v>
      </c>
      <c r="K74" s="103">
        <v>38775</v>
      </c>
      <c r="L74" s="103">
        <v>4</v>
      </c>
      <c r="M74" s="103">
        <v>0</v>
      </c>
      <c r="N74" s="103">
        <v>30928</v>
      </c>
      <c r="O74" s="103">
        <v>1</v>
      </c>
      <c r="P74" s="103">
        <v>0</v>
      </c>
      <c r="Q74" s="103">
        <v>7770</v>
      </c>
      <c r="R74" s="103">
        <v>0</v>
      </c>
      <c r="S74" s="103">
        <v>0</v>
      </c>
      <c r="T74" s="103">
        <v>0</v>
      </c>
      <c r="U74" s="103">
        <v>2</v>
      </c>
      <c r="V74" s="103">
        <v>0</v>
      </c>
      <c r="W74" s="103">
        <v>2298</v>
      </c>
      <c r="X74" s="103">
        <v>0</v>
      </c>
      <c r="Y74" s="103">
        <v>0</v>
      </c>
      <c r="Z74" s="103">
        <v>0</v>
      </c>
      <c r="AA74" s="17"/>
    </row>
    <row r="75" spans="2:27" s="154" customFormat="1" ht="15.75">
      <c r="B75" s="69" t="s">
        <v>73</v>
      </c>
      <c r="C75" s="71">
        <f t="shared" ref="C75:J75" si="0">C74+C71+C69+C67+C65+C63+C61+C59+C57+C55+C54+C52+C50+C48+C46+C44+C42+C41+C39+C37+C36+C35+C34+C33+C31+C29+C28+C26+C25+C23+C21+C20+C19+C17+C15+C13+C12+C10+C9+C8</f>
        <v>848497</v>
      </c>
      <c r="D75" s="71">
        <f t="shared" si="0"/>
        <v>764</v>
      </c>
      <c r="E75" s="71">
        <f t="shared" si="0"/>
        <v>974751</v>
      </c>
      <c r="F75" s="71">
        <f t="shared" si="0"/>
        <v>869229</v>
      </c>
      <c r="G75" s="71">
        <f t="shared" si="0"/>
        <v>10142</v>
      </c>
      <c r="H75" s="71">
        <f t="shared" si="0"/>
        <v>1046364</v>
      </c>
      <c r="I75" s="71">
        <f t="shared" si="0"/>
        <v>430582</v>
      </c>
      <c r="J75" s="71">
        <f t="shared" si="0"/>
        <v>955</v>
      </c>
      <c r="K75" s="71">
        <f>K74+K71+K69+K67+K63+K65+K61+K59+K57+K55+K54+K52+K50+K48+K46+K44+K42+K41+K39+K37+K36+K35+K34+K33+K31+K29+K28+K26+K25+K23+K21+K20+K19+K17+K15+K13+K12+K10+K9+K8</f>
        <v>536188</v>
      </c>
      <c r="L75" s="71">
        <f>L74+L71+L69+L67+L65+L63+L61+L59+L57+L55+L54+L52+L50+L48+L46+L44+L42+L41+L39+L37+L36+L35+L34+L33+L31+L29+L28+L26+L25+L23+L21+L20+L19+L17+L15+L13+L12+L10+L9+L8</f>
        <v>1030648</v>
      </c>
      <c r="M75" s="71">
        <f>M74+M71+M69+M67+M65+M63+M61+M59+M57+M55+M54+M52+M50+M48+M46+M44+M42+M41+M39+M37+M36+M35+M34+M33+M31+M29+M28+M26+M25+M23+M21+M20+M19+M17+M15+M13+M12+M10+M9+M8</f>
        <v>32591</v>
      </c>
      <c r="N75" s="71">
        <f>N74+N71+N69+N67+N65+N63+N61+N59+N57+N55+N54+N52+N50+N48+N46+N44+N42+N41+N39+N37+N36+N35+N34+N33+N31+N29+N28+N26+N25+N23+N21+N20+N19+N17+N15+N12+N13+N10+N9+N8</f>
        <v>1205202</v>
      </c>
      <c r="O75" s="71">
        <f t="shared" ref="O75:U75" si="1">O74+O71+O69+O67+O65+O63+O61+O59+O57+O55+O54+O52+O50+O48+O46+O44+O42+O41+O39+O37+O36+O35+O34+O33+O31+O29+O28+O26+O25+O23+O21+O20+O19+O17+O15+O13+O12+O10+O9+O8</f>
        <v>207602</v>
      </c>
      <c r="P75" s="71">
        <f t="shared" si="1"/>
        <v>16</v>
      </c>
      <c r="Q75" s="71">
        <f t="shared" si="1"/>
        <v>277927</v>
      </c>
      <c r="R75" s="71">
        <f t="shared" si="1"/>
        <v>118242</v>
      </c>
      <c r="S75" s="71">
        <f t="shared" si="1"/>
        <v>54</v>
      </c>
      <c r="T75" s="71">
        <f t="shared" si="1"/>
        <v>125654</v>
      </c>
      <c r="U75" s="71">
        <f t="shared" si="1"/>
        <v>186897</v>
      </c>
      <c r="V75" s="71">
        <f>V74+V71+V69+V67+V63+V61+V59+V57+V55+V54+V52+V50+V48+V46+V44+V42+V41+V39+V37+V36+V35+V34+V33+V31+V29+V28+V26+V25+V23+V21+V20+V19+V17+V15+V13+V12+V10+V9+V8</f>
        <v>1157</v>
      </c>
      <c r="W75" s="71">
        <f>W74+W71+W69+W67+W65+W63+W61+W59+W57+W55+W54+W52+W50+W48+W46+W44+W42+W41+W39+W37+W36+W35+W34+W33+W31+W29+W28+W26+W25+W23+W21+W20+W19+W17+W15+W13+W12+W10+W9+W8</f>
        <v>264722</v>
      </c>
      <c r="X75" s="71">
        <f>X74+X71+X69+X67+X65+X63+X61+X59+X57+X55+X54+X52+X50+X48+X46+X44+X42+X41+X39+X37+X36+X35+X34+X33+X31+X29+X28+X26+X25+X23+X21+X20+X19+X17+X15+X13+X12+X10+X9+X8</f>
        <v>74766</v>
      </c>
      <c r="Y75" s="71">
        <f>Y74+Y71+Y69+Y67+Y65+Y63+Y61+Y59+Y57+Y55+Y54+Y52+Y50+Y48+Y46+Y44+Y42+Y41+Y39+Y37+Y36+Y35+Y34+Y33+Y31+Y29+Y28+Y26+Y25+Y23+Y21+Y20+Y19+Y17+Y15+Y13+Y12+Y10+Y9+Y8</f>
        <v>0</v>
      </c>
      <c r="Z75" s="71">
        <f>Z74+Z71+Z69+Z67+Z65+Z63+Z61+Z59+Z57+Z55+Z54+Z52+Z50+Z48+Z46+Z44+Z42+Z41+Z39+Z37+Z36+Z35+Z34+Z33+Z31+Z29+Z28+Z26+Z25+Z23+Z21+Z20+Z19+Z17+Z15+Z13+Z12+Z10+Z9+Z8</f>
        <v>78660</v>
      </c>
      <c r="AA75" s="78"/>
    </row>
    <row r="76" spans="2:27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spans="2:27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</sheetData>
  <sheetProtection sheet="1" objects="1" scenarios="1"/>
  <mergeCells count="10">
    <mergeCell ref="B4:B6"/>
    <mergeCell ref="C4:E5"/>
    <mergeCell ref="F4:H5"/>
    <mergeCell ref="I4:K5"/>
    <mergeCell ref="L4:N5"/>
    <mergeCell ref="O4:Q5"/>
    <mergeCell ref="R4:T5"/>
    <mergeCell ref="U4:W5"/>
    <mergeCell ref="X4:Z5"/>
    <mergeCell ref="I2:N2"/>
  </mergeCells>
  <pageMargins left="0.70099999999999996" right="0.70099999999999996" top="0.752" bottom="0.752" header="0.3" footer="0.3"/>
  <pageSetup paperSize="9" scale="51" fitToHeight="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7"/>
  <sheetViews>
    <sheetView workbookViewId="0"/>
  </sheetViews>
  <sheetFormatPr defaultColWidth="10" defaultRowHeight="12.75"/>
  <cols>
    <col min="1" max="1" width="41.85546875" customWidth="1"/>
    <col min="2" max="2" width="15.42578125" style="159" customWidth="1"/>
    <col min="3" max="3" width="15.42578125" style="2" customWidth="1"/>
    <col min="4" max="4" width="15.42578125" style="160" customWidth="1"/>
    <col min="5" max="5" width="15.42578125" style="161" customWidth="1"/>
    <col min="6" max="6" width="15.42578125" style="162" customWidth="1"/>
    <col min="7" max="7" width="15.42578125" style="163" customWidth="1"/>
    <col min="8" max="8" width="15.42578125" style="160" customWidth="1"/>
    <col min="9" max="9" width="15.42578125" style="164" customWidth="1"/>
    <col min="10" max="10" width="15.42578125" style="6" customWidth="1"/>
    <col min="11" max="11" width="11.5703125" style="165" customWidth="1"/>
    <col min="13" max="13" width="14.7109375" style="166" customWidth="1"/>
  </cols>
  <sheetData>
    <row r="1" spans="1:20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0" ht="18">
      <c r="A2" s="167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20">
      <c r="A3" s="15" t="s">
        <v>74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20" ht="23.25">
      <c r="A4" s="15"/>
      <c r="B4" s="393" t="s">
        <v>124</v>
      </c>
      <c r="C4" s="393"/>
      <c r="D4" s="393"/>
      <c r="E4" s="393"/>
      <c r="F4" s="393"/>
      <c r="G4" s="393"/>
      <c r="H4" s="393"/>
      <c r="I4" s="393"/>
      <c r="J4" s="393"/>
      <c r="K4" s="393"/>
    </row>
    <row r="5" spans="1:20" s="10" customForma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M5" s="168"/>
    </row>
    <row r="6" spans="1:20" s="10" customFormat="1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M6" s="168"/>
    </row>
    <row r="7" spans="1:20" ht="38.25" customHeight="1">
      <c r="A7" s="350" t="s">
        <v>2</v>
      </c>
      <c r="B7" s="395" t="s">
        <v>76</v>
      </c>
      <c r="C7" s="397" t="s">
        <v>125</v>
      </c>
      <c r="D7" s="397"/>
      <c r="E7" s="397"/>
      <c r="F7" s="397"/>
      <c r="G7" s="397"/>
      <c r="H7" s="397"/>
      <c r="I7" s="397"/>
      <c r="J7" s="397"/>
      <c r="K7" s="398" t="s">
        <v>79</v>
      </c>
      <c r="M7" s="171"/>
    </row>
    <row r="8" spans="1:20" s="172" customFormat="1" ht="301.5" customHeight="1">
      <c r="A8" s="394"/>
      <c r="B8" s="396"/>
      <c r="C8" s="173" t="s">
        <v>80</v>
      </c>
      <c r="D8" s="174" t="s">
        <v>81</v>
      </c>
      <c r="E8" s="175" t="s">
        <v>82</v>
      </c>
      <c r="F8" s="176" t="s">
        <v>83</v>
      </c>
      <c r="G8" s="177" t="s">
        <v>84</v>
      </c>
      <c r="H8" s="174" t="s">
        <v>85</v>
      </c>
      <c r="I8" s="178" t="s">
        <v>86</v>
      </c>
      <c r="J8" s="179" t="s">
        <v>87</v>
      </c>
      <c r="K8" s="398"/>
      <c r="M8" s="180" t="s">
        <v>126</v>
      </c>
    </row>
    <row r="9" spans="1:20" ht="47.25" customHeight="1">
      <c r="A9" s="350"/>
      <c r="B9" s="395"/>
      <c r="C9" s="181" t="s">
        <v>88</v>
      </c>
      <c r="D9" s="174" t="s">
        <v>88</v>
      </c>
      <c r="E9" s="175" t="s">
        <v>88</v>
      </c>
      <c r="F9" s="182" t="s">
        <v>88</v>
      </c>
      <c r="G9" s="183" t="s">
        <v>88</v>
      </c>
      <c r="H9" s="174" t="s">
        <v>88</v>
      </c>
      <c r="I9" s="178" t="s">
        <v>88</v>
      </c>
      <c r="J9" s="184" t="s">
        <v>88</v>
      </c>
      <c r="K9" s="185" t="s">
        <v>90</v>
      </c>
      <c r="M9" s="171"/>
    </row>
    <row r="10" spans="1:20" ht="15.75">
      <c r="A10" s="89">
        <v>1</v>
      </c>
      <c r="B10" s="170">
        <v>2</v>
      </c>
      <c r="C10" s="186">
        <v>3</v>
      </c>
      <c r="D10" s="187">
        <v>4</v>
      </c>
      <c r="E10" s="188">
        <v>5</v>
      </c>
      <c r="F10" s="189">
        <v>6</v>
      </c>
      <c r="G10" s="190">
        <v>7</v>
      </c>
      <c r="H10" s="187">
        <v>8</v>
      </c>
      <c r="I10" s="191">
        <v>9</v>
      </c>
      <c r="J10" s="192">
        <v>10</v>
      </c>
      <c r="K10" s="193">
        <v>11</v>
      </c>
      <c r="M10" s="171"/>
    </row>
    <row r="11" spans="1:20" s="121" customFormat="1" ht="35.25" customHeight="1">
      <c r="A11" s="194" t="s">
        <v>18</v>
      </c>
      <c r="B11" s="195"/>
      <c r="C11" s="196"/>
      <c r="D11" s="197"/>
      <c r="E11" s="198"/>
      <c r="F11" s="199"/>
      <c r="G11" s="200"/>
      <c r="H11" s="197"/>
      <c r="I11" s="201"/>
      <c r="J11" s="202"/>
      <c r="K11" s="203"/>
      <c r="L11" s="204"/>
      <c r="M11" s="171">
        <f>C11+D11+E11+F11+G11+H11+I11+J11</f>
        <v>0</v>
      </c>
      <c r="N11" s="204"/>
      <c r="O11" s="204"/>
      <c r="P11" s="204"/>
      <c r="Q11" s="204"/>
      <c r="R11" s="204"/>
      <c r="S11" s="204"/>
      <c r="T11" s="204"/>
    </row>
    <row r="12" spans="1:20" ht="60.75" customHeight="1">
      <c r="A12" s="205" t="s">
        <v>19</v>
      </c>
      <c r="B12" s="206">
        <v>388</v>
      </c>
      <c r="C12" s="207">
        <v>0</v>
      </c>
      <c r="D12" s="208">
        <v>388</v>
      </c>
      <c r="E12" s="209">
        <v>0</v>
      </c>
      <c r="F12" s="210">
        <v>0</v>
      </c>
      <c r="G12" s="211">
        <v>0</v>
      </c>
      <c r="H12" s="208">
        <v>0</v>
      </c>
      <c r="I12" s="212">
        <v>0</v>
      </c>
      <c r="J12" s="46">
        <v>0</v>
      </c>
      <c r="K12" s="213">
        <v>0</v>
      </c>
      <c r="M12" s="171">
        <f>C12+D12+E12+F12+G12+H12+I12+J12</f>
        <v>388</v>
      </c>
      <c r="O12" t="s">
        <v>127</v>
      </c>
    </row>
    <row r="13" spans="1:20" ht="56.25" customHeight="1">
      <c r="A13" s="205" t="s">
        <v>20</v>
      </c>
      <c r="B13" s="206">
        <v>190</v>
      </c>
      <c r="C13" s="207">
        <v>0</v>
      </c>
      <c r="D13" s="208">
        <v>0</v>
      </c>
      <c r="E13" s="209">
        <v>84</v>
      </c>
      <c r="F13" s="210">
        <v>16</v>
      </c>
      <c r="G13" s="211">
        <v>11</v>
      </c>
      <c r="H13" s="208">
        <v>0</v>
      </c>
      <c r="I13" s="212">
        <v>0</v>
      </c>
      <c r="J13" s="46">
        <v>79</v>
      </c>
      <c r="K13" s="213">
        <v>84</v>
      </c>
      <c r="M13" s="171">
        <f>J13+I13+H13+G13+F13+E13+D13+C13</f>
        <v>190</v>
      </c>
    </row>
    <row r="14" spans="1:20" s="214" customFormat="1" ht="33.75" customHeight="1">
      <c r="A14" s="214" t="s">
        <v>21</v>
      </c>
      <c r="B14" s="195"/>
      <c r="C14" s="196"/>
      <c r="D14" s="215"/>
      <c r="E14" s="216"/>
      <c r="F14" s="217"/>
      <c r="G14" s="218"/>
      <c r="H14" s="215"/>
      <c r="I14" s="219"/>
      <c r="J14" s="220"/>
      <c r="K14" s="221"/>
      <c r="L14" s="222"/>
      <c r="M14" s="223"/>
      <c r="N14" s="222"/>
      <c r="O14" s="222"/>
      <c r="P14" s="222"/>
      <c r="Q14" s="222"/>
      <c r="R14" s="222"/>
      <c r="S14" s="222"/>
      <c r="T14" s="222"/>
    </row>
    <row r="15" spans="1:20" ht="61.5" customHeight="1">
      <c r="A15" s="205" t="s">
        <v>22</v>
      </c>
      <c r="B15" s="206">
        <v>375</v>
      </c>
      <c r="C15" s="207">
        <v>0</v>
      </c>
      <c r="D15" s="208">
        <v>2</v>
      </c>
      <c r="E15" s="209">
        <v>6</v>
      </c>
      <c r="F15" s="210">
        <v>0</v>
      </c>
      <c r="G15" s="211">
        <v>8</v>
      </c>
      <c r="H15" s="208">
        <v>0</v>
      </c>
      <c r="I15" s="212">
        <v>3</v>
      </c>
      <c r="J15" s="46">
        <v>356</v>
      </c>
      <c r="K15" s="213">
        <v>67</v>
      </c>
      <c r="M15" s="171">
        <f>J15+I15+H15+G15+F15+E15+D15+C15</f>
        <v>375</v>
      </c>
    </row>
    <row r="16" spans="1:20" ht="31.5">
      <c r="A16" s="224" t="s">
        <v>23</v>
      </c>
      <c r="B16" s="206">
        <v>1409</v>
      </c>
      <c r="C16" s="207">
        <v>0</v>
      </c>
      <c r="D16" s="208">
        <v>314</v>
      </c>
      <c r="E16" s="209">
        <v>130</v>
      </c>
      <c r="F16" s="210">
        <v>0</v>
      </c>
      <c r="G16" s="211">
        <v>4</v>
      </c>
      <c r="H16" s="208">
        <v>0</v>
      </c>
      <c r="I16" s="212">
        <v>2</v>
      </c>
      <c r="J16" s="46">
        <v>959</v>
      </c>
      <c r="K16" s="213">
        <v>594</v>
      </c>
      <c r="M16" s="171">
        <f>J16+I16+H16+G16+F16+E16+D16+C16</f>
        <v>1409</v>
      </c>
    </row>
    <row r="17" spans="1:20" s="121" customFormat="1" ht="15.75">
      <c r="A17" s="225" t="s">
        <v>24</v>
      </c>
      <c r="B17" s="195"/>
      <c r="C17" s="196"/>
      <c r="D17" s="197"/>
      <c r="E17" s="198"/>
      <c r="F17" s="199"/>
      <c r="G17" s="200"/>
      <c r="H17" s="197"/>
      <c r="I17" s="201"/>
      <c r="J17" s="202"/>
      <c r="K17" s="203"/>
      <c r="L17" s="204"/>
      <c r="M17" s="171"/>
      <c r="N17" s="204"/>
      <c r="O17" s="204"/>
      <c r="P17" s="204"/>
      <c r="Q17" s="204"/>
      <c r="R17" s="204"/>
      <c r="S17" s="204"/>
      <c r="T17" s="204"/>
    </row>
    <row r="18" spans="1:20" ht="47.25">
      <c r="A18" s="205" t="s">
        <v>25</v>
      </c>
      <c r="B18" s="206">
        <v>2305</v>
      </c>
      <c r="C18" s="207">
        <v>0</v>
      </c>
      <c r="D18" s="208">
        <v>4</v>
      </c>
      <c r="E18" s="209">
        <v>23</v>
      </c>
      <c r="F18" s="210">
        <v>0</v>
      </c>
      <c r="G18" s="211">
        <v>0</v>
      </c>
      <c r="H18" s="208">
        <v>0</v>
      </c>
      <c r="I18" s="212">
        <v>21</v>
      </c>
      <c r="J18" s="46">
        <v>2257</v>
      </c>
      <c r="K18" s="213">
        <v>115</v>
      </c>
      <c r="M18" s="171">
        <f>J18+I18+H18+G18+F18+E18+D18+C18</f>
        <v>2305</v>
      </c>
    </row>
    <row r="19" spans="1:20" ht="15.75">
      <c r="A19" s="225" t="s">
        <v>26</v>
      </c>
      <c r="B19" s="195"/>
      <c r="C19" s="196"/>
      <c r="D19" s="197"/>
      <c r="E19" s="198"/>
      <c r="F19" s="199"/>
      <c r="G19" s="200"/>
      <c r="H19" s="197"/>
      <c r="I19" s="201"/>
      <c r="J19" s="202"/>
      <c r="K19" s="203"/>
      <c r="M19" s="171"/>
    </row>
    <row r="20" spans="1:20" ht="31.5">
      <c r="A20" s="224" t="s">
        <v>27</v>
      </c>
      <c r="B20" s="206">
        <v>1829</v>
      </c>
      <c r="C20" s="207">
        <v>0</v>
      </c>
      <c r="D20" s="208">
        <v>136</v>
      </c>
      <c r="E20" s="209">
        <v>0</v>
      </c>
      <c r="F20" s="210">
        <v>0</v>
      </c>
      <c r="G20" s="211">
        <v>56</v>
      </c>
      <c r="H20" s="208">
        <v>0</v>
      </c>
      <c r="I20" s="212">
        <v>0</v>
      </c>
      <c r="J20" s="46">
        <v>1637</v>
      </c>
      <c r="K20" s="213">
        <v>392</v>
      </c>
      <c r="M20" s="171">
        <f>J20+I20+H20+G20+F20+E20+D20+C20</f>
        <v>1829</v>
      </c>
    </row>
    <row r="21" spans="1:20" s="121" customFormat="1" ht="39" customHeight="1">
      <c r="A21" s="225" t="s">
        <v>28</v>
      </c>
      <c r="B21" s="195"/>
      <c r="C21" s="196"/>
      <c r="D21" s="197"/>
      <c r="E21" s="198"/>
      <c r="F21" s="199"/>
      <c r="G21" s="200"/>
      <c r="H21" s="197"/>
      <c r="I21" s="201"/>
      <c r="J21" s="202"/>
      <c r="K21" s="203"/>
      <c r="L21" s="204"/>
      <c r="M21" s="171"/>
      <c r="N21" s="204"/>
      <c r="O21" s="204"/>
      <c r="P21" s="204"/>
      <c r="Q21" s="204"/>
      <c r="R21" s="204"/>
      <c r="S21" s="204"/>
      <c r="T21" s="204"/>
    </row>
    <row r="22" spans="1:20" ht="63">
      <c r="A22" s="224" t="s">
        <v>29</v>
      </c>
      <c r="B22" s="226">
        <v>299</v>
      </c>
      <c r="C22" s="227">
        <v>0</v>
      </c>
      <c r="D22" s="228">
        <v>243</v>
      </c>
      <c r="E22" s="229">
        <v>0</v>
      </c>
      <c r="F22" s="230">
        <v>0</v>
      </c>
      <c r="G22" s="231">
        <v>0</v>
      </c>
      <c r="H22" s="228">
        <v>0</v>
      </c>
      <c r="I22" s="232">
        <v>0</v>
      </c>
      <c r="J22" s="233">
        <v>56</v>
      </c>
      <c r="K22" s="234">
        <v>299</v>
      </c>
      <c r="M22" s="171">
        <f>J22+I22+H22+G22+F22+E22+D22+C22</f>
        <v>299</v>
      </c>
    </row>
    <row r="23" spans="1:20" ht="47.25">
      <c r="A23" s="224" t="s">
        <v>30</v>
      </c>
      <c r="B23" s="235">
        <v>6069</v>
      </c>
      <c r="C23" s="207">
        <v>3</v>
      </c>
      <c r="D23" s="208">
        <v>300</v>
      </c>
      <c r="E23" s="209">
        <v>624</v>
      </c>
      <c r="F23" s="210">
        <v>0</v>
      </c>
      <c r="G23" s="211">
        <v>441</v>
      </c>
      <c r="H23" s="208">
        <v>0</v>
      </c>
      <c r="I23" s="212">
        <v>59</v>
      </c>
      <c r="J23" s="46">
        <v>4642</v>
      </c>
      <c r="K23" s="213">
        <v>3306</v>
      </c>
      <c r="M23" s="171">
        <f>J23+I23+H23+G23+F23+E23+D23+C23</f>
        <v>6069</v>
      </c>
    </row>
    <row r="24" spans="1:20" ht="47.25">
      <c r="A24" s="224" t="s">
        <v>31</v>
      </c>
      <c r="B24" s="206">
        <v>229</v>
      </c>
      <c r="C24" s="207">
        <v>0</v>
      </c>
      <c r="D24" s="208">
        <v>7</v>
      </c>
      <c r="E24" s="209">
        <v>205</v>
      </c>
      <c r="F24" s="210">
        <v>0</v>
      </c>
      <c r="G24" s="211">
        <v>0</v>
      </c>
      <c r="H24" s="208">
        <v>0</v>
      </c>
      <c r="I24" s="212">
        <v>0</v>
      </c>
      <c r="J24" s="46">
        <v>17</v>
      </c>
      <c r="K24" s="213">
        <v>17</v>
      </c>
      <c r="M24" s="171">
        <f>J24+I24+H24+G24+F24+E24+D24+C24</f>
        <v>229</v>
      </c>
    </row>
    <row r="25" spans="1:20" s="121" customFormat="1" ht="24" customHeight="1">
      <c r="A25" s="225" t="s">
        <v>32</v>
      </c>
      <c r="B25" s="195"/>
      <c r="C25" s="196"/>
      <c r="D25" s="197"/>
      <c r="E25" s="198"/>
      <c r="F25" s="199"/>
      <c r="G25" s="200"/>
      <c r="H25" s="197"/>
      <c r="I25" s="201"/>
      <c r="J25" s="202"/>
      <c r="K25" s="203"/>
      <c r="L25" s="204"/>
      <c r="M25" s="171"/>
      <c r="N25" s="204"/>
      <c r="O25" s="204"/>
      <c r="P25" s="204"/>
      <c r="Q25" s="204"/>
      <c r="R25" s="204"/>
      <c r="S25" s="204"/>
      <c r="T25" s="204"/>
    </row>
    <row r="26" spans="1:20" ht="47.25">
      <c r="A26" s="224" t="s">
        <v>33</v>
      </c>
      <c r="B26" s="206">
        <v>72</v>
      </c>
      <c r="C26" s="207">
        <v>0</v>
      </c>
      <c r="D26" s="208">
        <v>16</v>
      </c>
      <c r="E26" s="209">
        <v>5</v>
      </c>
      <c r="F26" s="210">
        <v>2</v>
      </c>
      <c r="G26" s="211">
        <v>3</v>
      </c>
      <c r="H26" s="208">
        <v>0</v>
      </c>
      <c r="I26" s="212">
        <v>0</v>
      </c>
      <c r="J26" s="46">
        <v>46</v>
      </c>
      <c r="K26" s="213">
        <v>33</v>
      </c>
      <c r="M26" s="171">
        <f>J26+I26+H26+G26+F26+E26+D26+C26</f>
        <v>72</v>
      </c>
    </row>
    <row r="27" spans="1:20" s="121" customFormat="1" ht="28.5" customHeight="1">
      <c r="A27" s="225" t="s">
        <v>34</v>
      </c>
      <c r="B27" s="195"/>
      <c r="C27" s="196"/>
      <c r="D27" s="197"/>
      <c r="E27" s="198"/>
      <c r="F27" s="199"/>
      <c r="G27" s="200"/>
      <c r="H27" s="197"/>
      <c r="I27" s="201"/>
      <c r="J27" s="202"/>
      <c r="K27" s="203"/>
      <c r="L27" s="204"/>
      <c r="M27" s="171"/>
      <c r="N27" s="204"/>
      <c r="O27" s="204"/>
      <c r="P27" s="204"/>
      <c r="Q27" s="204"/>
      <c r="R27" s="204"/>
      <c r="S27" s="204"/>
      <c r="T27" s="204"/>
    </row>
    <row r="28" spans="1:20" ht="63">
      <c r="A28" s="224" t="s">
        <v>35</v>
      </c>
      <c r="B28" s="206">
        <v>393</v>
      </c>
      <c r="C28" s="207">
        <v>0</v>
      </c>
      <c r="D28" s="208">
        <v>284</v>
      </c>
      <c r="E28" s="209">
        <v>0</v>
      </c>
      <c r="F28" s="210">
        <v>0</v>
      </c>
      <c r="G28" s="211">
        <v>0</v>
      </c>
      <c r="H28" s="208">
        <v>0</v>
      </c>
      <c r="I28" s="212">
        <v>0</v>
      </c>
      <c r="J28" s="46">
        <v>109</v>
      </c>
      <c r="K28" s="236">
        <v>284</v>
      </c>
      <c r="M28" s="171">
        <f>J28+I28+H28+G28+F28+E28+D28+C28</f>
        <v>393</v>
      </c>
    </row>
    <row r="29" spans="1:20" ht="31.5">
      <c r="A29" s="224" t="s">
        <v>36</v>
      </c>
      <c r="B29" s="206">
        <v>3586</v>
      </c>
      <c r="C29" s="207">
        <v>614</v>
      </c>
      <c r="D29" s="208">
        <v>0</v>
      </c>
      <c r="E29" s="209">
        <v>219</v>
      </c>
      <c r="F29" s="210">
        <v>22</v>
      </c>
      <c r="G29" s="211">
        <v>343</v>
      </c>
      <c r="H29" s="208">
        <v>0</v>
      </c>
      <c r="I29" s="212">
        <v>44</v>
      </c>
      <c r="J29" s="46">
        <v>2344</v>
      </c>
      <c r="K29" s="213">
        <v>137</v>
      </c>
      <c r="M29" s="171">
        <f>J29+I29+H29+G29+F29+E29+D29+C29</f>
        <v>3586</v>
      </c>
    </row>
    <row r="30" spans="1:20" ht="35.25" customHeight="1">
      <c r="A30" s="225" t="s">
        <v>37</v>
      </c>
      <c r="B30" s="195"/>
      <c r="C30" s="196"/>
      <c r="D30" s="197"/>
      <c r="E30" s="198"/>
      <c r="F30" s="199"/>
      <c r="G30" s="200"/>
      <c r="H30" s="197"/>
      <c r="I30" s="201"/>
      <c r="J30" s="202"/>
      <c r="K30" s="203"/>
      <c r="M30" s="171"/>
    </row>
    <row r="31" spans="1:20" s="237" customFormat="1" ht="47.25" customHeight="1">
      <c r="A31" s="224" t="s">
        <v>38</v>
      </c>
      <c r="B31" s="238">
        <v>5934</v>
      </c>
      <c r="C31" s="239">
        <v>501</v>
      </c>
      <c r="D31" s="240">
        <v>57</v>
      </c>
      <c r="E31" s="241">
        <v>381</v>
      </c>
      <c r="F31" s="242">
        <v>0</v>
      </c>
      <c r="G31" s="243">
        <v>160</v>
      </c>
      <c r="H31" s="240">
        <v>3</v>
      </c>
      <c r="I31" s="244">
        <v>567</v>
      </c>
      <c r="J31" s="245">
        <v>4265</v>
      </c>
      <c r="K31" s="246">
        <v>179</v>
      </c>
      <c r="M31" s="171">
        <f>J31+I31+H31+G31+F31+E31+D31+C31</f>
        <v>5934</v>
      </c>
    </row>
    <row r="32" spans="1:20" s="237" customFormat="1" ht="47.25" customHeight="1">
      <c r="A32" s="224" t="s">
        <v>39</v>
      </c>
      <c r="B32" s="238">
        <v>188</v>
      </c>
      <c r="C32" s="247">
        <v>0</v>
      </c>
      <c r="D32" s="248">
        <v>0</v>
      </c>
      <c r="E32" s="249">
        <v>87</v>
      </c>
      <c r="F32" s="250">
        <v>0</v>
      </c>
      <c r="G32" s="251">
        <v>16</v>
      </c>
      <c r="H32" s="248">
        <v>0</v>
      </c>
      <c r="I32" s="252">
        <v>0</v>
      </c>
      <c r="J32" s="253">
        <v>85</v>
      </c>
      <c r="K32" s="246">
        <v>185</v>
      </c>
      <c r="L32" s="254"/>
      <c r="M32" s="255">
        <v>188</v>
      </c>
    </row>
    <row r="33" spans="1:20" s="121" customFormat="1" ht="47.25" customHeight="1">
      <c r="A33" s="225" t="s">
        <v>40</v>
      </c>
      <c r="B33" s="195"/>
      <c r="C33" s="196"/>
      <c r="D33" s="197"/>
      <c r="E33" s="198"/>
      <c r="F33" s="199"/>
      <c r="G33" s="200"/>
      <c r="H33" s="197"/>
      <c r="I33" s="201"/>
      <c r="J33" s="202"/>
      <c r="K33" s="203"/>
      <c r="L33" s="204"/>
      <c r="M33" s="171"/>
      <c r="N33" s="204"/>
      <c r="O33" s="204"/>
      <c r="P33" s="204"/>
      <c r="Q33" s="204"/>
      <c r="R33" s="204"/>
      <c r="S33" s="204"/>
      <c r="T33" s="204"/>
    </row>
    <row r="34" spans="1:20" s="237" customFormat="1" ht="78.75" customHeight="1">
      <c r="A34" s="224" t="s">
        <v>41</v>
      </c>
      <c r="B34" s="206">
        <v>120</v>
      </c>
      <c r="C34" s="207">
        <v>0</v>
      </c>
      <c r="D34" s="208">
        <v>5</v>
      </c>
      <c r="E34" s="209">
        <v>48</v>
      </c>
      <c r="F34" s="210">
        <v>9</v>
      </c>
      <c r="G34" s="211">
        <v>3</v>
      </c>
      <c r="H34" s="208">
        <v>0</v>
      </c>
      <c r="I34" s="212">
        <v>0</v>
      </c>
      <c r="J34" s="46">
        <v>55</v>
      </c>
      <c r="K34" s="213">
        <v>120</v>
      </c>
      <c r="M34" s="171">
        <f>J34+I34+H34+G34+F34+E34+D34+C34</f>
        <v>120</v>
      </c>
    </row>
    <row r="35" spans="1:20" s="121" customFormat="1" ht="33.75" customHeight="1">
      <c r="A35" s="225" t="s">
        <v>42</v>
      </c>
      <c r="B35" s="195"/>
      <c r="C35" s="196"/>
      <c r="D35" s="197"/>
      <c r="E35" s="198"/>
      <c r="F35" s="199"/>
      <c r="G35" s="200"/>
      <c r="H35" s="197"/>
      <c r="I35" s="201"/>
      <c r="J35" s="202"/>
      <c r="K35" s="203"/>
      <c r="L35" s="204"/>
      <c r="M35" s="171"/>
      <c r="N35" s="204"/>
      <c r="O35" s="204"/>
      <c r="P35" s="204"/>
      <c r="Q35" s="204"/>
      <c r="R35" s="204"/>
      <c r="S35" s="204"/>
      <c r="T35" s="204"/>
    </row>
    <row r="36" spans="1:20" ht="96" customHeight="1">
      <c r="A36" s="224" t="s">
        <v>43</v>
      </c>
      <c r="B36" s="206">
        <v>1505</v>
      </c>
      <c r="C36" s="207">
        <v>0</v>
      </c>
      <c r="D36" s="256">
        <v>384</v>
      </c>
      <c r="E36" s="257">
        <v>25</v>
      </c>
      <c r="F36" s="258">
        <v>17</v>
      </c>
      <c r="G36" s="259">
        <v>266</v>
      </c>
      <c r="H36" s="256">
        <v>3</v>
      </c>
      <c r="I36" s="260">
        <v>1</v>
      </c>
      <c r="J36" s="261">
        <v>809</v>
      </c>
      <c r="K36" s="262">
        <v>1023</v>
      </c>
      <c r="L36" s="263"/>
      <c r="M36" s="264">
        <f>J36+I36+H36+G36+F36+E36+D36+C36</f>
        <v>1505</v>
      </c>
    </row>
    <row r="37" spans="1:20" s="237" customFormat="1" ht="47.25">
      <c r="A37" s="224" t="s">
        <v>44</v>
      </c>
      <c r="B37" s="265">
        <v>17004</v>
      </c>
      <c r="C37" s="207">
        <v>7</v>
      </c>
      <c r="D37" s="256">
        <v>2109</v>
      </c>
      <c r="E37" s="257">
        <v>20</v>
      </c>
      <c r="F37" s="258">
        <v>32</v>
      </c>
      <c r="G37" s="259">
        <v>1414</v>
      </c>
      <c r="H37" s="256">
        <v>32</v>
      </c>
      <c r="I37" s="260">
        <v>493</v>
      </c>
      <c r="J37" s="261">
        <v>12897</v>
      </c>
      <c r="K37" s="266">
        <v>1321</v>
      </c>
      <c r="L37" s="263"/>
      <c r="M37" s="264">
        <f>J37+I37+H37+G37+F37+E37+D37+C37</f>
        <v>17004</v>
      </c>
    </row>
    <row r="38" spans="1:20" s="237" customFormat="1" ht="47.25">
      <c r="A38" s="224" t="s">
        <v>45</v>
      </c>
      <c r="B38" s="265">
        <v>1387</v>
      </c>
      <c r="C38" s="267">
        <v>0</v>
      </c>
      <c r="D38" s="256">
        <v>219</v>
      </c>
      <c r="E38" s="257">
        <v>132</v>
      </c>
      <c r="F38" s="258">
        <v>0</v>
      </c>
      <c r="G38" s="259">
        <v>147</v>
      </c>
      <c r="H38" s="256">
        <v>2</v>
      </c>
      <c r="I38" s="260">
        <v>19</v>
      </c>
      <c r="J38" s="261">
        <v>868</v>
      </c>
      <c r="K38" s="266">
        <v>553</v>
      </c>
      <c r="L38" s="263"/>
      <c r="M38" s="264">
        <f>J38+I38+H38+G38+F38+E38+D38+C38</f>
        <v>1387</v>
      </c>
    </row>
    <row r="39" spans="1:20" s="237" customFormat="1" ht="47.25">
      <c r="A39" s="224" t="s">
        <v>46</v>
      </c>
      <c r="B39" s="265">
        <v>1092</v>
      </c>
      <c r="C39" s="267">
        <v>0</v>
      </c>
      <c r="D39" s="256">
        <v>787</v>
      </c>
      <c r="E39" s="257">
        <v>0</v>
      </c>
      <c r="F39" s="258">
        <v>0</v>
      </c>
      <c r="G39" s="259">
        <v>0</v>
      </c>
      <c r="H39" s="256">
        <v>0</v>
      </c>
      <c r="I39" s="260">
        <v>0</v>
      </c>
      <c r="J39" s="261">
        <v>305</v>
      </c>
      <c r="K39" s="266">
        <v>1023</v>
      </c>
      <c r="L39" s="263"/>
      <c r="M39" s="264">
        <f>J39+I39+H39+G39+F39+E39+D39+C39</f>
        <v>1092</v>
      </c>
      <c r="N39" s="268"/>
    </row>
    <row r="40" spans="1:20" ht="31.5">
      <c r="A40" s="269" t="s">
        <v>27</v>
      </c>
      <c r="B40" s="265">
        <v>4699</v>
      </c>
      <c r="C40" s="207">
        <v>0</v>
      </c>
      <c r="D40" s="256">
        <v>323</v>
      </c>
      <c r="E40" s="257">
        <v>0</v>
      </c>
      <c r="F40" s="258">
        <v>0</v>
      </c>
      <c r="G40" s="259">
        <v>1502</v>
      </c>
      <c r="H40" s="256">
        <v>0</v>
      </c>
      <c r="I40" s="260">
        <v>0</v>
      </c>
      <c r="J40" s="261">
        <v>2874</v>
      </c>
      <c r="K40" s="266">
        <v>440</v>
      </c>
      <c r="L40" s="263"/>
      <c r="M40" s="264">
        <f>J40+I40+H40+G40+F40+E40+D40+C40</f>
        <v>4699</v>
      </c>
    </row>
    <row r="41" spans="1:20" s="121" customFormat="1" ht="24" customHeight="1">
      <c r="A41" s="225" t="s">
        <v>47</v>
      </c>
      <c r="B41" s="195"/>
      <c r="C41" s="196"/>
      <c r="D41" s="197"/>
      <c r="E41" s="198"/>
      <c r="F41" s="199"/>
      <c r="G41" s="200"/>
      <c r="H41" s="197"/>
      <c r="I41" s="201"/>
      <c r="J41" s="202"/>
      <c r="K41" s="203"/>
      <c r="L41" s="204"/>
      <c r="M41" s="171"/>
      <c r="N41" s="204"/>
      <c r="O41" s="204"/>
      <c r="P41" s="204"/>
      <c r="Q41" s="204"/>
      <c r="R41" s="204"/>
      <c r="S41" s="204"/>
      <c r="T41" s="204"/>
    </row>
    <row r="42" spans="1:20" ht="31.5">
      <c r="A42" s="106" t="s">
        <v>27</v>
      </c>
      <c r="B42" s="206">
        <v>2408</v>
      </c>
      <c r="C42" s="207">
        <v>0</v>
      </c>
      <c r="D42" s="208">
        <v>238</v>
      </c>
      <c r="E42" s="209">
        <v>20</v>
      </c>
      <c r="F42" s="210">
        <v>0</v>
      </c>
      <c r="G42" s="211">
        <v>0</v>
      </c>
      <c r="H42" s="208">
        <v>0</v>
      </c>
      <c r="I42" s="212">
        <v>0</v>
      </c>
      <c r="J42" s="46">
        <v>2150</v>
      </c>
      <c r="K42" s="213">
        <v>656</v>
      </c>
      <c r="M42" s="171">
        <f>J42+I42+H42+G42+F42+E42+D42+C42</f>
        <v>2408</v>
      </c>
    </row>
    <row r="43" spans="1:20" s="121" customFormat="1" ht="21" customHeight="1">
      <c r="A43" s="225" t="s">
        <v>48</v>
      </c>
      <c r="B43" s="195"/>
      <c r="C43" s="196"/>
      <c r="D43" s="197"/>
      <c r="E43" s="198"/>
      <c r="F43" s="199"/>
      <c r="G43" s="200"/>
      <c r="H43" s="197"/>
      <c r="I43" s="201"/>
      <c r="J43" s="202"/>
      <c r="K43" s="203"/>
      <c r="L43" s="204"/>
      <c r="M43" s="171"/>
      <c r="N43" s="204"/>
      <c r="O43" s="204"/>
      <c r="P43" s="204"/>
      <c r="Q43" s="204"/>
      <c r="R43" s="204"/>
      <c r="S43" s="204"/>
      <c r="T43" s="204"/>
    </row>
    <row r="44" spans="1:20" ht="63">
      <c r="A44" s="224" t="s">
        <v>49</v>
      </c>
      <c r="B44" s="206">
        <v>346</v>
      </c>
      <c r="C44" s="207">
        <v>0</v>
      </c>
      <c r="D44" s="208">
        <v>324</v>
      </c>
      <c r="E44" s="209">
        <v>22</v>
      </c>
      <c r="F44" s="210">
        <v>0</v>
      </c>
      <c r="G44" s="211">
        <v>0</v>
      </c>
      <c r="H44" s="208">
        <v>0</v>
      </c>
      <c r="I44" s="212">
        <v>0</v>
      </c>
      <c r="J44" s="46">
        <v>0</v>
      </c>
      <c r="K44" s="213">
        <v>346</v>
      </c>
      <c r="M44" s="171">
        <f>J44+I44+H44+G44+F44+E44+D44+C44</f>
        <v>346</v>
      </c>
    </row>
    <row r="45" spans="1:20" ht="31.5">
      <c r="A45" s="224" t="s">
        <v>50</v>
      </c>
      <c r="B45" s="206">
        <v>604</v>
      </c>
      <c r="C45" s="207">
        <v>0</v>
      </c>
      <c r="D45" s="208">
        <v>2</v>
      </c>
      <c r="E45" s="209">
        <v>198</v>
      </c>
      <c r="F45" s="210">
        <v>5</v>
      </c>
      <c r="G45" s="211">
        <v>14</v>
      </c>
      <c r="H45" s="208">
        <v>0</v>
      </c>
      <c r="I45" s="212">
        <v>0</v>
      </c>
      <c r="J45" s="46">
        <v>385</v>
      </c>
      <c r="K45" s="213">
        <v>604</v>
      </c>
      <c r="M45" s="171">
        <v>604</v>
      </c>
    </row>
    <row r="46" spans="1:20" s="121" customFormat="1" ht="15.75">
      <c r="A46" s="225" t="s">
        <v>51</v>
      </c>
      <c r="B46" s="195"/>
      <c r="C46" s="196"/>
      <c r="D46" s="197"/>
      <c r="E46" s="198"/>
      <c r="F46" s="199"/>
      <c r="G46" s="200"/>
      <c r="H46" s="197"/>
      <c r="I46" s="201"/>
      <c r="J46" s="202"/>
      <c r="K46" s="203"/>
      <c r="L46" s="204"/>
      <c r="M46" s="171"/>
      <c r="N46" s="204"/>
      <c r="O46" s="204"/>
      <c r="P46" s="204"/>
      <c r="Q46" s="204"/>
      <c r="R46" s="204"/>
      <c r="S46" s="204"/>
      <c r="T46" s="204"/>
    </row>
    <row r="47" spans="1:20" ht="31.5">
      <c r="A47" s="224" t="s">
        <v>52</v>
      </c>
      <c r="B47" s="206">
        <v>239</v>
      </c>
      <c r="C47" s="207">
        <v>0</v>
      </c>
      <c r="D47" s="208">
        <v>5</v>
      </c>
      <c r="E47" s="209">
        <v>0</v>
      </c>
      <c r="F47" s="210">
        <v>0</v>
      </c>
      <c r="G47" s="211">
        <v>0</v>
      </c>
      <c r="H47" s="208">
        <v>0</v>
      </c>
      <c r="I47" s="212">
        <v>0</v>
      </c>
      <c r="J47" s="46">
        <v>234</v>
      </c>
      <c r="K47" s="213">
        <v>239</v>
      </c>
      <c r="M47" s="171">
        <f>J47+I47+H47+G47+F47+E47+D47+C47</f>
        <v>239</v>
      </c>
    </row>
    <row r="48" spans="1:20" s="121" customFormat="1" ht="15.75">
      <c r="A48" s="225" t="s">
        <v>53</v>
      </c>
      <c r="B48" s="195"/>
      <c r="C48" s="196"/>
      <c r="D48" s="197"/>
      <c r="E48" s="198"/>
      <c r="F48" s="199"/>
      <c r="G48" s="200"/>
      <c r="H48" s="197"/>
      <c r="I48" s="201"/>
      <c r="J48" s="202"/>
      <c r="K48" s="203"/>
      <c r="L48" s="204"/>
      <c r="M48" s="171"/>
      <c r="N48" s="204"/>
      <c r="O48" s="204"/>
      <c r="P48" s="204"/>
      <c r="Q48" s="204"/>
      <c r="R48" s="204"/>
      <c r="S48" s="204"/>
      <c r="T48" s="204"/>
    </row>
    <row r="49" spans="1:20" ht="31.5">
      <c r="A49" s="224" t="s">
        <v>38</v>
      </c>
      <c r="B49" s="270">
        <v>4328</v>
      </c>
      <c r="C49" s="207">
        <v>0</v>
      </c>
      <c r="D49" s="208">
        <v>0</v>
      </c>
      <c r="E49" s="209">
        <v>7</v>
      </c>
      <c r="F49" s="210">
        <v>0</v>
      </c>
      <c r="G49" s="211">
        <v>301</v>
      </c>
      <c r="H49" s="208">
        <v>0</v>
      </c>
      <c r="I49" s="212">
        <v>109</v>
      </c>
      <c r="J49" s="46">
        <v>3911</v>
      </c>
      <c r="K49" s="271">
        <v>209</v>
      </c>
      <c r="M49" s="171">
        <f>J49+I49+H49+G49+F49+E49+D49+C49</f>
        <v>4328</v>
      </c>
    </row>
    <row r="50" spans="1:20" s="121" customFormat="1" ht="22.5" customHeight="1">
      <c r="A50" s="225" t="s">
        <v>54</v>
      </c>
      <c r="B50" s="226"/>
      <c r="C50" s="272"/>
      <c r="D50" s="273"/>
      <c r="E50" s="229"/>
      <c r="F50" s="230"/>
      <c r="G50" s="231"/>
      <c r="H50" s="228"/>
      <c r="I50" s="232"/>
      <c r="J50" s="233"/>
      <c r="K50" s="234"/>
      <c r="L50" s="204"/>
      <c r="M50" s="171"/>
      <c r="N50" s="204"/>
      <c r="O50" s="204"/>
      <c r="P50" s="204"/>
      <c r="Q50" s="204"/>
      <c r="R50" s="204"/>
      <c r="S50" s="204"/>
      <c r="T50" s="204"/>
    </row>
    <row r="51" spans="1:20" s="274" customFormat="1" ht="31.5">
      <c r="A51" s="51" t="s">
        <v>52</v>
      </c>
      <c r="B51" s="275">
        <v>836</v>
      </c>
      <c r="C51" s="276">
        <v>0</v>
      </c>
      <c r="D51" s="277">
        <v>29</v>
      </c>
      <c r="E51" s="278">
        <v>214</v>
      </c>
      <c r="F51" s="279">
        <v>13</v>
      </c>
      <c r="G51" s="280">
        <v>118</v>
      </c>
      <c r="H51" s="277">
        <v>0</v>
      </c>
      <c r="I51" s="281">
        <v>0</v>
      </c>
      <c r="J51" s="282">
        <v>462</v>
      </c>
      <c r="K51" s="283">
        <v>75</v>
      </c>
      <c r="M51" s="171">
        <v>836</v>
      </c>
    </row>
    <row r="52" spans="1:20" s="121" customFormat="1" ht="15.75">
      <c r="A52" s="225" t="s">
        <v>55</v>
      </c>
      <c r="B52" s="195"/>
      <c r="C52" s="196"/>
      <c r="D52" s="197"/>
      <c r="E52" s="198"/>
      <c r="F52" s="199"/>
      <c r="G52" s="200"/>
      <c r="H52" s="197"/>
      <c r="I52" s="201"/>
      <c r="J52" s="202"/>
      <c r="K52" s="203"/>
      <c r="L52" s="204"/>
      <c r="M52" s="171"/>
      <c r="N52" s="204"/>
      <c r="O52" s="204"/>
      <c r="P52" s="204"/>
      <c r="Q52" s="204"/>
      <c r="R52" s="204"/>
      <c r="S52" s="204"/>
      <c r="T52" s="204"/>
    </row>
    <row r="53" spans="1:20" s="237" customFormat="1" ht="31.5">
      <c r="A53" s="224" t="s">
        <v>52</v>
      </c>
      <c r="B53" s="206">
        <v>483</v>
      </c>
      <c r="C53" s="207">
        <v>0</v>
      </c>
      <c r="D53" s="208">
        <v>108</v>
      </c>
      <c r="E53" s="209">
        <v>3</v>
      </c>
      <c r="F53" s="210">
        <v>0</v>
      </c>
      <c r="G53" s="211">
        <v>26</v>
      </c>
      <c r="H53" s="208">
        <v>0</v>
      </c>
      <c r="I53" s="212">
        <v>0</v>
      </c>
      <c r="J53" s="46">
        <v>346</v>
      </c>
      <c r="K53" s="213">
        <v>483</v>
      </c>
      <c r="L53" s="155"/>
      <c r="M53" s="171">
        <v>483</v>
      </c>
    </row>
    <row r="54" spans="1:20" s="121" customFormat="1" ht="15.75">
      <c r="A54" s="225"/>
      <c r="B54" s="195"/>
      <c r="C54" s="196"/>
      <c r="D54" s="197"/>
      <c r="E54" s="198"/>
      <c r="F54" s="199"/>
      <c r="G54" s="200"/>
      <c r="H54" s="197"/>
      <c r="I54" s="201"/>
      <c r="J54" s="202"/>
      <c r="K54" s="203"/>
      <c r="L54" s="204"/>
      <c r="M54" s="171"/>
      <c r="N54" s="204"/>
      <c r="O54" s="204"/>
      <c r="P54" s="204"/>
      <c r="Q54" s="204"/>
      <c r="R54" s="204"/>
      <c r="S54" s="204"/>
      <c r="T54" s="204"/>
    </row>
    <row r="55" spans="1:20" s="237" customFormat="1" ht="15.75">
      <c r="A55" s="224"/>
      <c r="B55" s="206"/>
      <c r="C55" s="284"/>
      <c r="D55" s="285"/>
      <c r="E55" s="286"/>
      <c r="F55" s="287"/>
      <c r="G55" s="288"/>
      <c r="H55" s="285"/>
      <c r="I55" s="289"/>
      <c r="J55" s="290"/>
      <c r="K55" s="291"/>
      <c r="M55" s="171"/>
    </row>
    <row r="56" spans="1:20" s="121" customFormat="1" ht="15.75">
      <c r="A56" s="225" t="s">
        <v>57</v>
      </c>
      <c r="B56" s="195"/>
      <c r="C56" s="196"/>
      <c r="D56" s="197"/>
      <c r="E56" s="198"/>
      <c r="F56" s="199"/>
      <c r="G56" s="200"/>
      <c r="H56" s="197"/>
      <c r="I56" s="201"/>
      <c r="J56" s="202"/>
      <c r="K56" s="203"/>
      <c r="L56" s="204"/>
      <c r="M56" s="171"/>
      <c r="N56" s="204"/>
      <c r="O56" s="204"/>
      <c r="P56" s="204"/>
      <c r="Q56" s="204"/>
      <c r="R56" s="204"/>
      <c r="S56" s="204"/>
      <c r="T56" s="204"/>
    </row>
    <row r="57" spans="1:20" s="237" customFormat="1" ht="47.25">
      <c r="A57" s="224" t="s">
        <v>58</v>
      </c>
      <c r="B57" s="206">
        <v>171</v>
      </c>
      <c r="C57" s="284">
        <v>171</v>
      </c>
      <c r="D57" s="285">
        <v>0</v>
      </c>
      <c r="E57" s="286">
        <v>0</v>
      </c>
      <c r="F57" s="287">
        <v>0</v>
      </c>
      <c r="G57" s="288">
        <v>0</v>
      </c>
      <c r="H57" s="285">
        <v>0</v>
      </c>
      <c r="I57" s="289">
        <v>0</v>
      </c>
      <c r="J57" s="290">
        <v>0</v>
      </c>
      <c r="K57" s="291">
        <v>171</v>
      </c>
      <c r="M57" s="171">
        <f>J57+I57+H57+G57+F57+E57+D57+C57</f>
        <v>171</v>
      </c>
    </row>
    <row r="58" spans="1:20" s="237" customFormat="1" ht="31.5">
      <c r="A58" s="224" t="s">
        <v>52</v>
      </c>
      <c r="B58" s="206">
        <v>210</v>
      </c>
      <c r="C58" s="284">
        <v>0</v>
      </c>
      <c r="D58" s="285">
        <v>10</v>
      </c>
      <c r="E58" s="286">
        <v>0</v>
      </c>
      <c r="F58" s="287">
        <v>0</v>
      </c>
      <c r="G58" s="288">
        <v>95</v>
      </c>
      <c r="H58" s="285">
        <v>0</v>
      </c>
      <c r="I58" s="289">
        <v>0</v>
      </c>
      <c r="J58" s="290">
        <v>105</v>
      </c>
      <c r="K58" s="291">
        <v>210</v>
      </c>
      <c r="M58" s="171">
        <v>210</v>
      </c>
    </row>
    <row r="59" spans="1:20" s="121" customFormat="1" ht="15.75">
      <c r="A59" s="225" t="s">
        <v>59</v>
      </c>
      <c r="B59" s="195"/>
      <c r="C59" s="196"/>
      <c r="D59" s="197"/>
      <c r="E59" s="198"/>
      <c r="F59" s="199"/>
      <c r="G59" s="200"/>
      <c r="H59" s="197"/>
      <c r="I59" s="201"/>
      <c r="J59" s="202"/>
      <c r="K59" s="203"/>
      <c r="L59" s="204"/>
      <c r="M59" s="171"/>
      <c r="N59" s="204"/>
      <c r="O59" s="204"/>
      <c r="P59" s="204"/>
      <c r="Q59" s="204"/>
      <c r="R59" s="204"/>
      <c r="S59" s="204"/>
      <c r="T59" s="204"/>
    </row>
    <row r="60" spans="1:20" ht="63">
      <c r="A60" s="106" t="s">
        <v>60</v>
      </c>
      <c r="B60" s="206">
        <v>524</v>
      </c>
      <c r="C60" s="207"/>
      <c r="D60" s="208">
        <v>54</v>
      </c>
      <c r="E60" s="209">
        <v>16</v>
      </c>
      <c r="F60" s="210"/>
      <c r="G60" s="211">
        <v>31</v>
      </c>
      <c r="H60" s="208"/>
      <c r="I60" s="212">
        <v>21</v>
      </c>
      <c r="J60" s="46">
        <v>402</v>
      </c>
      <c r="K60" s="213">
        <v>131</v>
      </c>
      <c r="M60" s="171">
        <f>J60+I60+H60+G60+F60+E60+D60+C60</f>
        <v>524</v>
      </c>
    </row>
    <row r="61" spans="1:20" s="121" customFormat="1" ht="15.75">
      <c r="A61" s="225" t="s">
        <v>61</v>
      </c>
      <c r="B61" s="195"/>
      <c r="C61" s="196"/>
      <c r="D61" s="197"/>
      <c r="E61" s="198"/>
      <c r="F61" s="199"/>
      <c r="G61" s="200"/>
      <c r="H61" s="197"/>
      <c r="I61" s="201"/>
      <c r="J61" s="202"/>
      <c r="K61" s="203"/>
      <c r="L61" s="204"/>
      <c r="M61" s="171"/>
      <c r="N61" s="204"/>
      <c r="O61" s="204"/>
      <c r="P61" s="204"/>
      <c r="Q61" s="204"/>
      <c r="R61" s="204"/>
      <c r="S61" s="204"/>
      <c r="T61" s="204"/>
    </row>
    <row r="62" spans="1:20" s="237" customFormat="1" ht="31.5">
      <c r="A62" s="224" t="s">
        <v>52</v>
      </c>
      <c r="B62" s="206">
        <v>46</v>
      </c>
      <c r="C62" s="284">
        <v>11</v>
      </c>
      <c r="D62" s="285">
        <v>0</v>
      </c>
      <c r="E62" s="286">
        <v>0</v>
      </c>
      <c r="F62" s="287">
        <v>0</v>
      </c>
      <c r="G62" s="288">
        <v>8</v>
      </c>
      <c r="H62" s="285">
        <v>4</v>
      </c>
      <c r="I62" s="289">
        <v>0</v>
      </c>
      <c r="J62" s="290">
        <v>23</v>
      </c>
      <c r="K62" s="291">
        <v>0</v>
      </c>
      <c r="M62" s="171">
        <f>J62+I62+H62+G62+F62+E62+D62+C62</f>
        <v>46</v>
      </c>
    </row>
    <row r="63" spans="1:20" s="121" customFormat="1" ht="15.75">
      <c r="A63" s="225" t="s">
        <v>62</v>
      </c>
      <c r="B63" s="195"/>
      <c r="C63" s="196"/>
      <c r="D63" s="197"/>
      <c r="E63" s="198"/>
      <c r="F63" s="199"/>
      <c r="G63" s="200"/>
      <c r="H63" s="197"/>
      <c r="I63" s="201"/>
      <c r="J63" s="202"/>
      <c r="K63" s="203"/>
      <c r="L63" s="204"/>
      <c r="M63" s="171"/>
      <c r="N63" s="204"/>
      <c r="O63" s="204"/>
      <c r="P63" s="204"/>
      <c r="Q63" s="204"/>
      <c r="R63" s="204"/>
      <c r="S63" s="204"/>
      <c r="T63" s="204"/>
    </row>
    <row r="64" spans="1:20" s="237" customFormat="1" ht="47.25">
      <c r="A64" s="224" t="s">
        <v>63</v>
      </c>
      <c r="B64" s="206">
        <v>274</v>
      </c>
      <c r="C64" s="284">
        <v>0</v>
      </c>
      <c r="D64" s="285">
        <v>38</v>
      </c>
      <c r="E64" s="286">
        <v>56</v>
      </c>
      <c r="F64" s="287">
        <v>11</v>
      </c>
      <c r="G64" s="288">
        <v>38</v>
      </c>
      <c r="H64" s="285">
        <v>0</v>
      </c>
      <c r="I64" s="289">
        <v>0</v>
      </c>
      <c r="J64" s="290">
        <v>131</v>
      </c>
      <c r="K64" s="291">
        <v>274</v>
      </c>
      <c r="M64" s="171">
        <f>J64+I64+H64+G64+F64+E64+D64+C64</f>
        <v>274</v>
      </c>
      <c r="N64" s="268"/>
    </row>
    <row r="65" spans="1:20" s="121" customFormat="1" ht="15.75">
      <c r="A65" s="225" t="s">
        <v>64</v>
      </c>
      <c r="B65" s="195"/>
      <c r="C65" s="196"/>
      <c r="D65" s="197"/>
      <c r="E65" s="198"/>
      <c r="F65" s="199"/>
      <c r="G65" s="200"/>
      <c r="H65" s="197"/>
      <c r="I65" s="201"/>
      <c r="J65" s="202"/>
      <c r="K65" s="203"/>
      <c r="L65" s="204"/>
      <c r="M65" s="171"/>
      <c r="N65" s="204"/>
      <c r="O65" s="204"/>
      <c r="P65" s="204"/>
      <c r="Q65" s="204"/>
      <c r="R65" s="204"/>
      <c r="S65" s="204"/>
      <c r="T65" s="204"/>
    </row>
    <row r="66" spans="1:20" s="237" customFormat="1" ht="47.25">
      <c r="A66" s="224" t="s">
        <v>65</v>
      </c>
      <c r="B66" s="206">
        <v>84</v>
      </c>
      <c r="C66" s="284">
        <v>0</v>
      </c>
      <c r="D66" s="285">
        <v>31</v>
      </c>
      <c r="E66" s="286">
        <v>23</v>
      </c>
      <c r="F66" s="287">
        <v>11</v>
      </c>
      <c r="G66" s="288">
        <v>0</v>
      </c>
      <c r="H66" s="285">
        <v>0</v>
      </c>
      <c r="I66" s="289">
        <v>0</v>
      </c>
      <c r="J66" s="290">
        <v>19</v>
      </c>
      <c r="K66" s="291">
        <v>84</v>
      </c>
      <c r="M66" s="171">
        <f>J66+I66+H66+G66+F66+E66+D66+C66</f>
        <v>84</v>
      </c>
    </row>
    <row r="67" spans="1:20" s="121" customFormat="1" ht="15.75">
      <c r="A67" s="225" t="s">
        <v>66</v>
      </c>
      <c r="B67" s="195"/>
      <c r="C67" s="196"/>
      <c r="D67" s="197"/>
      <c r="E67" s="198"/>
      <c r="F67" s="199"/>
      <c r="G67" s="200"/>
      <c r="H67" s="197"/>
      <c r="I67" s="201"/>
      <c r="J67" s="202"/>
      <c r="K67" s="203"/>
      <c r="L67" s="204"/>
      <c r="M67" s="171"/>
      <c r="N67" s="204"/>
      <c r="O67" s="204"/>
      <c r="P67" s="204"/>
      <c r="Q67" s="204"/>
      <c r="R67" s="204"/>
      <c r="S67" s="204"/>
      <c r="T67" s="204"/>
    </row>
    <row r="68" spans="1:20" s="237" customFormat="1" ht="47.25">
      <c r="A68" s="224" t="s">
        <v>67</v>
      </c>
      <c r="B68" s="292">
        <v>1603</v>
      </c>
      <c r="C68" s="284">
        <v>0</v>
      </c>
      <c r="D68" s="285">
        <v>44</v>
      </c>
      <c r="E68" s="286">
        <v>7</v>
      </c>
      <c r="F68" s="287">
        <v>0</v>
      </c>
      <c r="G68" s="288">
        <v>3</v>
      </c>
      <c r="H68" s="285">
        <v>0</v>
      </c>
      <c r="I68" s="289">
        <v>8</v>
      </c>
      <c r="J68" s="290">
        <v>1541</v>
      </c>
      <c r="K68" s="293">
        <v>134</v>
      </c>
      <c r="M68" s="171">
        <v>1603</v>
      </c>
    </row>
    <row r="69" spans="1:20" s="121" customFormat="1" ht="15.75">
      <c r="A69" s="225" t="s">
        <v>68</v>
      </c>
      <c r="B69" s="195"/>
      <c r="C69" s="196"/>
      <c r="D69" s="197"/>
      <c r="E69" s="198"/>
      <c r="F69" s="199"/>
      <c r="G69" s="200"/>
      <c r="H69" s="197"/>
      <c r="I69" s="201"/>
      <c r="J69" s="202"/>
      <c r="K69" s="203"/>
      <c r="L69" s="204"/>
      <c r="M69" s="171"/>
      <c r="N69" s="204"/>
      <c r="O69" s="204"/>
      <c r="P69" s="204"/>
      <c r="Q69" s="204"/>
      <c r="R69" s="204"/>
      <c r="S69" s="204"/>
      <c r="T69" s="204"/>
    </row>
    <row r="70" spans="1:20" s="237" customFormat="1" ht="31.5">
      <c r="A70" s="224" t="s">
        <v>52</v>
      </c>
      <c r="B70" s="294">
        <v>1623</v>
      </c>
      <c r="C70" s="284">
        <v>6</v>
      </c>
      <c r="D70" s="285">
        <v>39</v>
      </c>
      <c r="E70" s="286">
        <v>18</v>
      </c>
      <c r="F70" s="287">
        <v>5</v>
      </c>
      <c r="G70" s="288">
        <v>0</v>
      </c>
      <c r="H70" s="285">
        <v>0</v>
      </c>
      <c r="I70" s="289">
        <v>0</v>
      </c>
      <c r="J70" s="290">
        <v>1555</v>
      </c>
      <c r="K70" s="291">
        <v>181</v>
      </c>
      <c r="M70" s="171">
        <f>J70+I70+H70+G70+F70+E70+D70+C70</f>
        <v>1623</v>
      </c>
      <c r="N70" s="268"/>
    </row>
    <row r="71" spans="1:20" s="121" customFormat="1" ht="15.75">
      <c r="A71" s="225" t="s">
        <v>69</v>
      </c>
      <c r="B71" s="195"/>
      <c r="C71" s="196"/>
      <c r="D71" s="197"/>
      <c r="E71" s="198"/>
      <c r="F71" s="199"/>
      <c r="G71" s="200"/>
      <c r="H71" s="197"/>
      <c r="I71" s="201"/>
      <c r="J71" s="202"/>
      <c r="K71" s="203"/>
      <c r="L71" s="204"/>
      <c r="M71" s="171"/>
      <c r="N71" s="204"/>
      <c r="O71" s="204"/>
      <c r="P71" s="204"/>
      <c r="Q71" s="204"/>
      <c r="R71" s="204"/>
      <c r="S71" s="204"/>
      <c r="T71" s="204"/>
    </row>
    <row r="72" spans="1:20" ht="31.5">
      <c r="A72" s="106" t="s">
        <v>52</v>
      </c>
      <c r="B72" s="206">
        <v>180</v>
      </c>
      <c r="C72" s="207">
        <v>0</v>
      </c>
      <c r="D72" s="208">
        <v>77</v>
      </c>
      <c r="E72" s="209">
        <v>0</v>
      </c>
      <c r="F72" s="210">
        <v>5</v>
      </c>
      <c r="G72" s="211">
        <v>8</v>
      </c>
      <c r="H72" s="208">
        <v>0</v>
      </c>
      <c r="I72" s="212">
        <v>17</v>
      </c>
      <c r="J72" s="46">
        <v>73</v>
      </c>
      <c r="K72" s="213">
        <v>137</v>
      </c>
      <c r="M72" s="171">
        <f>J72+I72+H72+G72+F72+E72+D72+C72</f>
        <v>180</v>
      </c>
    </row>
    <row r="73" spans="1:20" s="121" customFormat="1" ht="15.75">
      <c r="A73" s="225" t="s">
        <v>70</v>
      </c>
      <c r="B73" s="195"/>
      <c r="C73" s="196"/>
      <c r="D73" s="197"/>
      <c r="E73" s="198"/>
      <c r="F73" s="199"/>
      <c r="G73" s="200"/>
      <c r="H73" s="197"/>
      <c r="I73" s="201"/>
      <c r="J73" s="202"/>
      <c r="K73" s="203"/>
      <c r="L73" s="204"/>
      <c r="M73" s="171"/>
      <c r="N73" s="204"/>
      <c r="O73" s="204"/>
      <c r="P73" s="204"/>
      <c r="Q73" s="204"/>
      <c r="R73" s="204"/>
      <c r="S73" s="204"/>
      <c r="T73" s="204"/>
    </row>
    <row r="74" spans="1:20" ht="47.25">
      <c r="A74" s="106" t="s">
        <v>71</v>
      </c>
      <c r="B74" s="206">
        <v>159</v>
      </c>
      <c r="C74" s="207">
        <v>0</v>
      </c>
      <c r="D74" s="208">
        <v>67</v>
      </c>
      <c r="E74" s="209">
        <v>0</v>
      </c>
      <c r="F74" s="210">
        <v>0</v>
      </c>
      <c r="G74" s="211">
        <v>0</v>
      </c>
      <c r="H74" s="208">
        <v>0</v>
      </c>
      <c r="I74" s="212">
        <v>0</v>
      </c>
      <c r="J74" s="46">
        <v>92</v>
      </c>
      <c r="K74" s="213">
        <v>59</v>
      </c>
      <c r="M74" s="171">
        <f>J74+I74+H74+G74+F74+E74+D74+C74</f>
        <v>159</v>
      </c>
    </row>
    <row r="75" spans="1:20" s="121" customFormat="1" ht="15.75">
      <c r="A75" s="225" t="s">
        <v>72</v>
      </c>
      <c r="B75" s="195"/>
      <c r="C75" s="196"/>
      <c r="D75" s="197"/>
      <c r="E75" s="198"/>
      <c r="F75" s="199"/>
      <c r="G75" s="200"/>
      <c r="H75" s="197"/>
      <c r="I75" s="201"/>
      <c r="J75" s="202"/>
      <c r="K75" s="203"/>
      <c r="L75" s="204"/>
      <c r="M75" s="171"/>
      <c r="N75" s="204"/>
      <c r="O75" s="204"/>
      <c r="P75" s="204"/>
      <c r="Q75" s="204"/>
      <c r="R75" s="204"/>
      <c r="S75" s="204"/>
      <c r="T75" s="204"/>
    </row>
    <row r="76" spans="1:20" ht="31.5">
      <c r="A76" s="106" t="s">
        <v>39</v>
      </c>
      <c r="B76" s="206">
        <v>122</v>
      </c>
      <c r="C76" s="207">
        <v>0</v>
      </c>
      <c r="D76" s="208">
        <v>22</v>
      </c>
      <c r="E76" s="209">
        <v>0</v>
      </c>
      <c r="F76" s="210">
        <v>0</v>
      </c>
      <c r="G76" s="211">
        <v>0</v>
      </c>
      <c r="H76" s="208">
        <v>0</v>
      </c>
      <c r="I76" s="212">
        <v>0</v>
      </c>
      <c r="J76" s="46">
        <v>100</v>
      </c>
      <c r="K76" s="213">
        <v>122</v>
      </c>
      <c r="M76" s="171">
        <f>J76+I76+H76+G76+F76+E76+D76+C76</f>
        <v>122</v>
      </c>
    </row>
    <row r="77" spans="1:20" ht="19.5" customHeight="1">
      <c r="A77" s="79" t="s">
        <v>73</v>
      </c>
      <c r="B77" s="79">
        <f t="shared" ref="B77:I77" si="0">B76+B74+B72+B70+B68+B66+B64+B62+B60+B58+B57+B55+B53+B51+B49+B47+B45+B44+B42+B40+B39+B38+B37+B36+B34+B32+B31+B29+B28+B26+B24+B23+B22+B20+B18+B16+B15+B13+B12</f>
        <v>63313</v>
      </c>
      <c r="C77" s="79">
        <f t="shared" si="0"/>
        <v>1313</v>
      </c>
      <c r="D77" s="79">
        <f t="shared" si="0"/>
        <v>6666</v>
      </c>
      <c r="E77" s="79">
        <f t="shared" si="0"/>
        <v>2573</v>
      </c>
      <c r="F77" s="79">
        <f t="shared" si="0"/>
        <v>148</v>
      </c>
      <c r="G77" s="79">
        <f t="shared" si="0"/>
        <v>5016</v>
      </c>
      <c r="H77" s="79">
        <f t="shared" si="0"/>
        <v>44</v>
      </c>
      <c r="I77" s="79">
        <f t="shared" si="0"/>
        <v>1364</v>
      </c>
      <c r="J77" s="79">
        <f>J76+J74+J72+J70+J68+J66+J64+J62+J60+J58+J57+J55+J53+J51+J49+J47+J45+J44+J42+J40+J39+J38+J37+J36+J34+J32+J29+J31+J28+J26+J24+J23+J22+J20+J18+J16+J15+J13+J12</f>
        <v>46189</v>
      </c>
      <c r="K77" s="79">
        <f>K76+K74+K72+K70+K68+K66+K64+K62+K60+K58+K57+K55+K53+K51+K49+K47+K45+K44+K42+K40+K39+K38+K37+K36+K34+K32+K31+K29+K28+K24+K23+K22+K20+K18+K16+K15+K13+K12</f>
        <v>14254</v>
      </c>
      <c r="L77" s="10"/>
      <c r="M77" s="171">
        <f>J77+I77+H77+G77+F77+E77+D77+C77</f>
        <v>63313</v>
      </c>
      <c r="N77" s="10"/>
    </row>
    <row r="78" spans="1:20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68"/>
      <c r="N78" s="10"/>
    </row>
    <row r="79" spans="1:20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68"/>
      <c r="N79" s="10"/>
    </row>
    <row r="80" spans="1:2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68"/>
      <c r="N80" s="10"/>
    </row>
    <row r="81" spans="1:14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68"/>
      <c r="N81" s="10"/>
    </row>
    <row r="82" spans="1:14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68"/>
      <c r="N82" s="10"/>
    </row>
    <row r="83" spans="1:14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68"/>
      <c r="N83" s="10"/>
    </row>
    <row r="84" spans="1:1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68"/>
      <c r="N84" s="10"/>
    </row>
    <row r="85" spans="1:14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68"/>
      <c r="N85" s="10"/>
    </row>
    <row r="86" spans="1:14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68"/>
      <c r="N86" s="10"/>
    </row>
    <row r="87" spans="1:14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68"/>
      <c r="N87" s="10"/>
    </row>
    <row r="88" spans="1:14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68"/>
      <c r="N88" s="10"/>
    </row>
    <row r="89" spans="1:14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68"/>
      <c r="N89" s="10"/>
    </row>
    <row r="90" spans="1:14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68"/>
      <c r="N90" s="10"/>
    </row>
    <row r="91" spans="1:14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68"/>
      <c r="N91" s="10"/>
    </row>
    <row r="92" spans="1:14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68"/>
      <c r="N92" s="10"/>
    </row>
    <row r="93" spans="1:14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68"/>
      <c r="N93" s="10"/>
    </row>
    <row r="94" spans="1:1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68"/>
      <c r="N94" s="10"/>
    </row>
    <row r="95" spans="1:14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68"/>
      <c r="N95" s="10"/>
    </row>
    <row r="96" spans="1:14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68"/>
      <c r="N96" s="10"/>
    </row>
    <row r="97" spans="1:14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68"/>
      <c r="N97" s="10"/>
    </row>
    <row r="98" spans="1:14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68"/>
      <c r="N98" s="10"/>
    </row>
    <row r="99" spans="1:14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68"/>
      <c r="N99" s="10"/>
    </row>
    <row r="100" spans="1:14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68"/>
      <c r="N100" s="10"/>
    </row>
    <row r="101" spans="1:14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68"/>
      <c r="N101" s="10"/>
    </row>
    <row r="102" spans="1:14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68"/>
      <c r="N102" s="10"/>
    </row>
    <row r="103" spans="1:14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68"/>
      <c r="N103" s="10"/>
    </row>
    <row r="104" spans="1:1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68"/>
      <c r="N104" s="10"/>
    </row>
    <row r="105" spans="1:14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68"/>
      <c r="N105" s="10"/>
    </row>
    <row r="106" spans="1:14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68"/>
      <c r="N106" s="10"/>
    </row>
    <row r="107" spans="1:14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68"/>
      <c r="N107" s="10"/>
    </row>
    <row r="108" spans="1:14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68"/>
      <c r="N108" s="10"/>
    </row>
    <row r="109" spans="1:14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68"/>
      <c r="N109" s="10"/>
    </row>
    <row r="110" spans="1:14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68"/>
      <c r="N110" s="10"/>
    </row>
    <row r="111" spans="1:14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68"/>
      <c r="N111" s="10"/>
    </row>
    <row r="112" spans="1:14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68"/>
      <c r="N112" s="10"/>
    </row>
    <row r="113" spans="1:14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68"/>
      <c r="N113" s="10"/>
    </row>
    <row r="114" spans="1: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68"/>
      <c r="N114" s="10"/>
    </row>
    <row r="115" spans="1:14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68"/>
      <c r="N115" s="10"/>
    </row>
    <row r="116" spans="1:14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68"/>
      <c r="N116" s="10"/>
    </row>
    <row r="117" spans="1:14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68"/>
      <c r="N117" s="10"/>
    </row>
    <row r="118" spans="1:14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68"/>
      <c r="N118" s="10"/>
    </row>
    <row r="119" spans="1:14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68"/>
      <c r="N119" s="10"/>
    </row>
    <row r="120" spans="1:14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68"/>
      <c r="N120" s="10"/>
    </row>
    <row r="121" spans="1:14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68"/>
      <c r="N121" s="10"/>
    </row>
    <row r="122" spans="1:14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68"/>
      <c r="N122" s="10"/>
    </row>
    <row r="123" spans="1:14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68"/>
      <c r="N123" s="10"/>
    </row>
    <row r="124" spans="1:1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68"/>
      <c r="N124" s="10"/>
    </row>
    <row r="125" spans="1:14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68"/>
      <c r="N125" s="10"/>
    </row>
    <row r="126" spans="1:14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68"/>
      <c r="N126" s="10"/>
    </row>
    <row r="127" spans="1:14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68"/>
      <c r="N127" s="10"/>
    </row>
  </sheetData>
  <sheetProtection sheet="1" objects="1" scenarios="1"/>
  <mergeCells count="5">
    <mergeCell ref="B4:K4"/>
    <mergeCell ref="A7:A9"/>
    <mergeCell ref="B7:B9"/>
    <mergeCell ref="C7:J7"/>
    <mergeCell ref="K7:K8"/>
  </mergeCells>
  <pageMargins left="0.70099999999999996" right="0.70099999999999996" top="0.752" bottom="0.752" header="0.3" footer="0.3"/>
  <pageSetup paperSize="9" scale="32" fitToHeight="0" orientation="portrait" useFirstPageNumber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workbookViewId="0">
      <pane xSplit="1" ySplit="5" topLeftCell="B6" activePane="bottomRight" state="frozen"/>
      <selection pane="topRight"/>
      <selection pane="bottomLeft"/>
      <selection pane="bottomRight" activeCell="D12" sqref="D12"/>
    </sheetView>
  </sheetViews>
  <sheetFormatPr defaultColWidth="13.42578125" defaultRowHeight="14.25" customHeight="1"/>
  <cols>
    <col min="1" max="1" width="13.42578125" style="311"/>
    <col min="2" max="2" width="22.140625" customWidth="1"/>
  </cols>
  <sheetData>
    <row r="1" spans="1:22" ht="15">
      <c r="B1" s="312"/>
    </row>
    <row r="2" spans="1:22" ht="15">
      <c r="B2" s="31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0"/>
      <c r="T2" s="9"/>
      <c r="U2" s="10"/>
      <c r="V2" s="10"/>
    </row>
    <row r="3" spans="1:22" ht="20.25">
      <c r="B3" s="313"/>
      <c r="C3" s="13"/>
      <c r="D3" s="13"/>
      <c r="E3" s="13"/>
      <c r="F3" s="13"/>
      <c r="G3" s="14" t="s">
        <v>129</v>
      </c>
      <c r="H3" s="14"/>
      <c r="I3" s="14"/>
      <c r="J3" s="14"/>
      <c r="K3" s="13"/>
      <c r="L3" s="13"/>
      <c r="M3" s="13"/>
      <c r="N3" s="13"/>
      <c r="O3" s="13"/>
      <c r="P3" s="13"/>
      <c r="Q3" s="13"/>
      <c r="R3" s="13"/>
      <c r="S3" s="15"/>
      <c r="T3" s="9"/>
      <c r="U3" s="10"/>
      <c r="V3" s="10"/>
    </row>
    <row r="4" spans="1:22" ht="15">
      <c r="B4" s="31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5"/>
      <c r="T4" s="9"/>
      <c r="U4" s="10"/>
      <c r="V4" s="10"/>
    </row>
    <row r="5" spans="1:22" ht="51" customHeight="1">
      <c r="B5" s="313"/>
      <c r="C5" s="335" t="s">
        <v>3</v>
      </c>
      <c r="D5" s="335"/>
      <c r="E5" s="336" t="s">
        <v>4</v>
      </c>
      <c r="F5" s="336"/>
      <c r="G5" s="337" t="s">
        <v>5</v>
      </c>
      <c r="H5" s="337"/>
      <c r="I5" s="338" t="s">
        <v>6</v>
      </c>
      <c r="J5" s="338"/>
      <c r="K5" s="331" t="s">
        <v>7</v>
      </c>
      <c r="L5" s="331"/>
      <c r="M5" s="332" t="s">
        <v>8</v>
      </c>
      <c r="N5" s="332"/>
      <c r="O5" s="333" t="s">
        <v>9</v>
      </c>
      <c r="P5" s="333"/>
      <c r="Q5" s="16" t="s">
        <v>10</v>
      </c>
      <c r="R5" s="16"/>
      <c r="S5" s="17"/>
      <c r="T5" s="9"/>
    </row>
    <row r="6" spans="1:22" ht="15">
      <c r="B6" s="313"/>
      <c r="C6" s="30">
        <v>2</v>
      </c>
      <c r="D6" s="30">
        <v>3</v>
      </c>
      <c r="E6" s="31">
        <v>4</v>
      </c>
      <c r="F6" s="31">
        <v>5</v>
      </c>
      <c r="G6" s="32">
        <v>6</v>
      </c>
      <c r="H6" s="32">
        <v>7</v>
      </c>
      <c r="I6" s="33">
        <v>8</v>
      </c>
      <c r="J6" s="33">
        <v>9</v>
      </c>
      <c r="K6" s="34">
        <v>10</v>
      </c>
      <c r="L6" s="34">
        <v>11</v>
      </c>
      <c r="M6" s="35">
        <v>12</v>
      </c>
      <c r="N6" s="35">
        <v>13</v>
      </c>
      <c r="O6" s="36">
        <v>14</v>
      </c>
      <c r="P6" s="36">
        <v>15</v>
      </c>
      <c r="Q6" s="37">
        <v>16</v>
      </c>
      <c r="R6" s="37">
        <v>17</v>
      </c>
      <c r="S6" s="38"/>
      <c r="T6" s="39"/>
      <c r="U6" s="28"/>
      <c r="V6" s="28"/>
    </row>
    <row r="7" spans="1:22" ht="150">
      <c r="A7" s="311">
        <v>14</v>
      </c>
      <c r="B7" s="314" t="s">
        <v>132</v>
      </c>
      <c r="C7" s="41">
        <v>11208</v>
      </c>
      <c r="D7" s="41">
        <v>0</v>
      </c>
      <c r="E7" s="42">
        <v>4789</v>
      </c>
      <c r="F7" s="42">
        <v>0</v>
      </c>
      <c r="G7" s="43">
        <v>1298</v>
      </c>
      <c r="H7" s="43">
        <v>0</v>
      </c>
      <c r="I7" s="44">
        <v>5400</v>
      </c>
      <c r="J7" s="44">
        <v>0</v>
      </c>
      <c r="K7" s="45">
        <v>310</v>
      </c>
      <c r="L7" s="45">
        <v>0</v>
      </c>
      <c r="M7" s="46">
        <v>417</v>
      </c>
      <c r="N7" s="46">
        <v>0</v>
      </c>
      <c r="O7" s="47">
        <v>1173</v>
      </c>
      <c r="P7" s="47">
        <v>0</v>
      </c>
      <c r="Q7" s="48">
        <v>185</v>
      </c>
      <c r="R7" s="48">
        <v>0</v>
      </c>
      <c r="S7" s="17"/>
      <c r="T7" s="9">
        <f>C7+E7+G7+I7+K7+M7+O7+Q7</f>
        <v>24780</v>
      </c>
      <c r="U7">
        <f>D7+F7+H7+J7+L7+N7+P7+R7</f>
        <v>0</v>
      </c>
    </row>
  </sheetData>
  <mergeCells count="7">
    <mergeCell ref="M5:N5"/>
    <mergeCell ref="O5:P5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opLeftCell="A4" workbookViewId="0">
      <pane activePane="bottomRight" state="frozen"/>
      <selection activeCell="P3" sqref="P3"/>
    </sheetView>
  </sheetViews>
  <sheetFormatPr defaultColWidth="13.42578125" defaultRowHeight="14.25" customHeight="1"/>
  <cols>
    <col min="1" max="1" width="13.42578125" style="315"/>
    <col min="2" max="2" width="23.7109375" style="317" customWidth="1"/>
  </cols>
  <sheetData>
    <row r="1" spans="1:16" ht="21" customHeight="1">
      <c r="B1" s="318"/>
      <c r="C1" s="393" t="s">
        <v>130</v>
      </c>
      <c r="D1" s="393"/>
      <c r="E1" s="393"/>
      <c r="F1" s="393"/>
      <c r="G1" s="393"/>
      <c r="H1" s="393"/>
      <c r="I1" s="393"/>
      <c r="J1" s="393"/>
      <c r="K1" s="393"/>
      <c r="L1" s="393"/>
      <c r="N1" s="166"/>
    </row>
    <row r="2" spans="1:16" ht="30" customHeight="1">
      <c r="B2" s="418"/>
      <c r="C2" s="416" t="s">
        <v>76</v>
      </c>
      <c r="D2" s="397" t="s">
        <v>125</v>
      </c>
      <c r="E2" s="397"/>
      <c r="F2" s="397"/>
      <c r="G2" s="397"/>
      <c r="H2" s="397"/>
      <c r="I2" s="397"/>
      <c r="J2" s="397"/>
      <c r="K2" s="397"/>
      <c r="L2" s="398" t="s">
        <v>79</v>
      </c>
      <c r="N2" s="171"/>
    </row>
    <row r="3" spans="1:16" ht="310.5" customHeight="1">
      <c r="A3" s="316"/>
      <c r="B3" s="418"/>
      <c r="C3" s="417"/>
      <c r="D3" s="173" t="s">
        <v>80</v>
      </c>
      <c r="E3" s="174" t="s">
        <v>81</v>
      </c>
      <c r="F3" s="175" t="s">
        <v>82</v>
      </c>
      <c r="G3" s="176" t="s">
        <v>83</v>
      </c>
      <c r="H3" s="177" t="s">
        <v>84</v>
      </c>
      <c r="I3" s="174" t="s">
        <v>85</v>
      </c>
      <c r="J3" s="178" t="s">
        <v>86</v>
      </c>
      <c r="K3" s="179" t="s">
        <v>87</v>
      </c>
      <c r="L3" s="398"/>
      <c r="M3" s="172"/>
      <c r="N3" s="180" t="s">
        <v>126</v>
      </c>
      <c r="O3" s="172"/>
      <c r="P3" s="172"/>
    </row>
    <row r="4" spans="1:16" ht="47.25" customHeight="1">
      <c r="A4" s="316"/>
      <c r="B4" s="418"/>
      <c r="C4" s="416"/>
      <c r="D4" s="181" t="s">
        <v>88</v>
      </c>
      <c r="E4" s="174" t="s">
        <v>88</v>
      </c>
      <c r="F4" s="175" t="s">
        <v>88</v>
      </c>
      <c r="G4" s="182" t="s">
        <v>88</v>
      </c>
      <c r="H4" s="183" t="s">
        <v>88</v>
      </c>
      <c r="I4" s="174" t="s">
        <v>88</v>
      </c>
      <c r="J4" s="178" t="s">
        <v>88</v>
      </c>
      <c r="K4" s="184" t="s">
        <v>88</v>
      </c>
      <c r="L4" s="185" t="s">
        <v>90</v>
      </c>
      <c r="N4" s="171"/>
    </row>
    <row r="5" spans="1:16" ht="15.75">
      <c r="A5" s="316"/>
      <c r="B5" s="318">
        <v>1</v>
      </c>
      <c r="C5" s="319">
        <v>2</v>
      </c>
      <c r="D5" s="186">
        <v>3</v>
      </c>
      <c r="E5" s="187">
        <v>4</v>
      </c>
      <c r="F5" s="188">
        <v>5</v>
      </c>
      <c r="G5" s="189">
        <v>6</v>
      </c>
      <c r="H5" s="190">
        <v>7</v>
      </c>
      <c r="I5" s="187">
        <v>8</v>
      </c>
      <c r="J5" s="191">
        <v>9</v>
      </c>
      <c r="K5" s="192">
        <v>10</v>
      </c>
      <c r="L5" s="193">
        <v>11</v>
      </c>
      <c r="N5" s="171"/>
    </row>
    <row r="6" spans="1:16" ht="150">
      <c r="A6" s="317">
        <v>14</v>
      </c>
      <c r="B6" s="318" t="s">
        <v>132</v>
      </c>
      <c r="C6" s="320">
        <v>223</v>
      </c>
      <c r="D6" s="207">
        <v>0</v>
      </c>
      <c r="E6" s="208">
        <v>63</v>
      </c>
      <c r="F6" s="209">
        <v>0</v>
      </c>
      <c r="G6" s="210">
        <v>0</v>
      </c>
      <c r="H6" s="211">
        <v>0</v>
      </c>
      <c r="I6" s="208">
        <v>0</v>
      </c>
      <c r="J6" s="212">
        <v>0</v>
      </c>
      <c r="K6" s="46">
        <v>160</v>
      </c>
      <c r="L6" s="213">
        <v>160</v>
      </c>
      <c r="N6" s="171">
        <f>K6+J6+I6+H6+G6+F6+E6+D6</f>
        <v>223</v>
      </c>
    </row>
    <row r="7" spans="1:16" ht="12.75">
      <c r="B7" s="32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68"/>
      <c r="O7" s="10"/>
    </row>
    <row r="8" spans="1:16" ht="12.75">
      <c r="B8" s="32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68"/>
      <c r="O8" s="10"/>
    </row>
  </sheetData>
  <mergeCells count="5">
    <mergeCell ref="C1:L1"/>
    <mergeCell ref="C2:C4"/>
    <mergeCell ref="D2:K2"/>
    <mergeCell ref="L2:L3"/>
    <mergeCell ref="B2:B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tabSelected="1" workbookViewId="0">
      <pane xSplit="1" ySplit="7" topLeftCell="B8" activePane="bottomRight" state="frozen"/>
      <selection pane="topRight"/>
      <selection pane="bottomLeft"/>
      <selection pane="bottomRight" activeCell="G22" sqref="G22"/>
    </sheetView>
  </sheetViews>
  <sheetFormatPr defaultColWidth="13.42578125" defaultRowHeight="14.25" customHeight="1"/>
  <cols>
    <col min="3" max="3" width="29" style="323" customWidth="1"/>
    <col min="4" max="4" width="18.5703125" customWidth="1"/>
    <col min="5" max="5" width="18.42578125" customWidth="1"/>
  </cols>
  <sheetData>
    <row r="1" spans="2:13" ht="12.75">
      <c r="C1" s="324"/>
      <c r="D1" s="17"/>
      <c r="E1" s="17"/>
      <c r="F1" s="17"/>
      <c r="G1" s="17"/>
      <c r="H1" s="17"/>
      <c r="I1" s="17"/>
      <c r="J1" s="17"/>
    </row>
    <row r="2" spans="2:13" ht="18">
      <c r="C2" s="422" t="s">
        <v>100</v>
      </c>
      <c r="D2" s="422"/>
      <c r="E2" s="422"/>
      <c r="F2" s="422"/>
      <c r="G2" s="422"/>
      <c r="H2" s="422"/>
      <c r="I2" s="422"/>
      <c r="J2" s="422"/>
      <c r="K2" s="422"/>
      <c r="L2" s="422"/>
      <c r="M2" s="422"/>
    </row>
    <row r="3" spans="2:13" ht="18">
      <c r="C3" s="324"/>
      <c r="D3" s="295" t="s">
        <v>131</v>
      </c>
      <c r="E3" s="17"/>
      <c r="F3" s="17"/>
      <c r="G3" s="17"/>
      <c r="H3" s="17"/>
      <c r="I3" s="17"/>
      <c r="J3" s="17"/>
    </row>
    <row r="4" spans="2:13" ht="12.75">
      <c r="C4" s="325"/>
      <c r="D4" s="156"/>
      <c r="E4" s="156"/>
      <c r="F4" s="156"/>
      <c r="G4" s="156"/>
      <c r="H4" s="156"/>
      <c r="I4" s="156"/>
      <c r="J4" s="156"/>
    </row>
    <row r="5" spans="2:13" ht="15.75">
      <c r="B5" s="419"/>
      <c r="C5" s="423" t="s">
        <v>2</v>
      </c>
      <c r="D5" s="399" t="s">
        <v>101</v>
      </c>
      <c r="E5" s="402" t="s">
        <v>102</v>
      </c>
      <c r="F5" s="403"/>
      <c r="G5" s="296"/>
      <c r="H5" s="296"/>
      <c r="I5" s="296"/>
      <c r="J5" s="297"/>
      <c r="L5" s="298"/>
    </row>
    <row r="6" spans="2:13" ht="38.25">
      <c r="B6" s="420"/>
      <c r="C6" s="424"/>
      <c r="D6" s="400"/>
      <c r="E6" s="404" t="s">
        <v>103</v>
      </c>
      <c r="F6" s="406" t="s">
        <v>104</v>
      </c>
      <c r="G6" s="408" t="s">
        <v>105</v>
      </c>
      <c r="H6" s="410" t="s">
        <v>106</v>
      </c>
      <c r="I6" s="412" t="s">
        <v>107</v>
      </c>
      <c r="J6" s="414" t="s">
        <v>108</v>
      </c>
      <c r="L6" s="299" t="s">
        <v>128</v>
      </c>
    </row>
    <row r="7" spans="2:13" ht="45.75" customHeight="1">
      <c r="B7" s="421"/>
      <c r="C7" s="425"/>
      <c r="D7" s="401"/>
      <c r="E7" s="405"/>
      <c r="F7" s="407"/>
      <c r="G7" s="409"/>
      <c r="H7" s="411"/>
      <c r="I7" s="413"/>
      <c r="J7" s="415"/>
      <c r="L7" s="298"/>
    </row>
    <row r="8" spans="2:13" s="327" customFormat="1" ht="15.75">
      <c r="B8" s="328"/>
      <c r="C8" s="322">
        <v>1</v>
      </c>
      <c r="D8" s="304">
        <v>2</v>
      </c>
      <c r="E8" s="329">
        <v>3</v>
      </c>
      <c r="F8" s="330">
        <v>4</v>
      </c>
      <c r="G8" s="300">
        <v>5</v>
      </c>
      <c r="H8" s="301">
        <v>6</v>
      </c>
      <c r="I8" s="302">
        <v>7</v>
      </c>
      <c r="J8" s="303">
        <v>8</v>
      </c>
      <c r="K8" s="28"/>
      <c r="L8" s="298"/>
      <c r="M8" s="28"/>
    </row>
    <row r="9" spans="2:13" ht="90">
      <c r="B9" s="317">
        <v>14</v>
      </c>
      <c r="C9" s="326" t="s">
        <v>132</v>
      </c>
      <c r="D9" s="305">
        <v>169</v>
      </c>
      <c r="E9" s="294">
        <v>29</v>
      </c>
      <c r="F9" s="306">
        <v>0</v>
      </c>
      <c r="G9" s="307">
        <v>0</v>
      </c>
      <c r="H9" s="308">
        <v>0</v>
      </c>
      <c r="I9" s="309">
        <v>0</v>
      </c>
      <c r="J9" s="310">
        <v>140</v>
      </c>
      <c r="K9" s="237"/>
      <c r="L9" s="298">
        <f>SUM(E9:K9)</f>
        <v>169</v>
      </c>
      <c r="M9" s="237"/>
    </row>
    <row r="10" spans="2:13" ht="12.75">
      <c r="C10" s="324"/>
      <c r="D10" s="17"/>
      <c r="E10" s="17"/>
      <c r="F10" s="17"/>
      <c r="G10" s="17"/>
      <c r="H10" s="17"/>
      <c r="I10" s="17"/>
      <c r="J10" s="17"/>
    </row>
    <row r="11" spans="2:13" ht="12.75">
      <c r="C11" s="324"/>
      <c r="D11" s="17"/>
      <c r="E11" s="17"/>
      <c r="F11" s="17"/>
      <c r="G11" s="17"/>
      <c r="H11" s="17"/>
      <c r="I11" s="17"/>
      <c r="J11" s="17"/>
    </row>
  </sheetData>
  <mergeCells count="11">
    <mergeCell ref="C2:M2"/>
    <mergeCell ref="C5:C7"/>
    <mergeCell ref="D5:D7"/>
    <mergeCell ref="E5:F5"/>
    <mergeCell ref="E6:E7"/>
    <mergeCell ref="F6:F7"/>
    <mergeCell ref="B5:B7"/>
    <mergeCell ref="G6:G7"/>
    <mergeCell ref="H6:H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соц. услуги 1 полугодие 2025</vt:lpstr>
      <vt:lpstr>обстоятельства 2024 годовой</vt:lpstr>
      <vt:lpstr>ошибка</vt:lpstr>
      <vt:lpstr>сопровождение 2024 годовой</vt:lpstr>
      <vt:lpstr>соц.услуги годовой</vt:lpstr>
      <vt:lpstr>обстоятельства 1 полугодие2025 </vt:lpstr>
      <vt:lpstr>соц. услуги годовой 2025</vt:lpstr>
      <vt:lpstr>обстоятельства годовой 2025</vt:lpstr>
      <vt:lpstr>сопровождение годовой 2025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Татьяна</cp:lastModifiedBy>
  <cp:revision>63</cp:revision>
  <dcterms:created xsi:type="dcterms:W3CDTF">2023-08-25T14:01:22Z</dcterms:created>
  <dcterms:modified xsi:type="dcterms:W3CDTF">2026-01-12T08:23:42Z</dcterms:modified>
  <dc:language>ru-RU</dc:language>
</cp:coreProperties>
</file>